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2"/>
  </bookViews>
  <sheets>
    <sheet name="08г." sheetId="1" r:id="rId1"/>
    <sheet name="С_08г" sheetId="2" r:id="rId2"/>
    <sheet name="А_08г" sheetId="3" r:id="rId3"/>
    <sheet name="Баллы" sheetId="4" r:id="rId4"/>
    <sheet name="XLR_NoRangeSheet" sheetId="5" state="veryHidden" r:id="rId5"/>
  </sheets>
  <definedNames>
    <definedName name="FirstSheetRange">'Баллы'!#REF!</definedName>
    <definedName name="S1_FileName" hidden="1">'XLR_NoRangeSheet'!$E$6</definedName>
    <definedName name="S1_FName1" hidden="1">'XLR_NoRangeSheet'!$F$6</definedName>
    <definedName name="S1_FName10" hidden="1">'XLR_NoRangeSheet'!$O$6</definedName>
    <definedName name="S1_FName11" hidden="1">'XLR_NoRangeSheet'!$P$6</definedName>
    <definedName name="S1_FName12" hidden="1">'XLR_NoRangeSheet'!$Q$6</definedName>
    <definedName name="S1_FName13" hidden="1">'XLR_NoRangeSheet'!$R$6</definedName>
    <definedName name="S1_FName14" hidden="1">'XLR_NoRangeSheet'!$S$6</definedName>
    <definedName name="S1_FName15" hidden="1">'XLR_NoRangeSheet'!$T$6</definedName>
    <definedName name="S1_FName16" hidden="1">'XLR_NoRangeSheet'!$U$6</definedName>
    <definedName name="S1_FName17" hidden="1">'XLR_NoRangeSheet'!$V$6</definedName>
    <definedName name="S1_FName2" hidden="1">'XLR_NoRangeSheet'!$G$6</definedName>
    <definedName name="S1_FName3" hidden="1">'XLR_NoRangeSheet'!$H$6</definedName>
    <definedName name="S1_FName4" hidden="1">'XLR_NoRangeSheet'!$I$6</definedName>
    <definedName name="S1_FName5" hidden="1">'XLR_NoRangeSheet'!$J$6</definedName>
    <definedName name="S1_FName6" hidden="1">'XLR_NoRangeSheet'!$K$6</definedName>
    <definedName name="S1_FName7" hidden="1">'XLR_NoRangeSheet'!$L$6</definedName>
    <definedName name="S1_FName8" hidden="1">'XLR_NoRangeSheet'!$M$6</definedName>
    <definedName name="S1_FName9" hidden="1">'XLR_NoRangeSheet'!$N$6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 localSheetId="0">'08г.'!#REF!</definedName>
    <definedName name="SecondSheetRange" localSheetId="2">'А_08г'!#REF!</definedName>
    <definedName name="SecondSheetRange">#REF!</definedName>
    <definedName name="XLR_ERRNAMESTR" hidden="1">'XLR_NoRangeSheet'!$B$5</definedName>
    <definedName name="XLR_VERSION" hidden="1">'XLR_NoRangeSheet'!$A$5</definedName>
    <definedName name="Б">#REF!</definedName>
    <definedName name="_xlnm.Print_Titles" localSheetId="0">'08г.'!$2:$2</definedName>
    <definedName name="_xlnm.Print_Titles" localSheetId="2">'А_08г'!$2:$2</definedName>
    <definedName name="_xlnm.Print_Titles" localSheetId="3">'Баллы'!$2:$2</definedName>
    <definedName name="_xlnm.Print_Titles" localSheetId="1">'С_08г'!$2:$2</definedName>
  </definedNames>
  <calcPr fullCalcOnLoad="1"/>
</workbook>
</file>

<file path=xl/sharedStrings.xml><?xml version="1.0" encoding="utf-8"?>
<sst xmlns="http://schemas.openxmlformats.org/spreadsheetml/2006/main" count="863" uniqueCount="334">
  <si>
    <t>Валериевна</t>
  </si>
  <si>
    <t>Галина</t>
  </si>
  <si>
    <t>№</t>
  </si>
  <si>
    <t>4.2, Developer  (build 122-D6)</t>
  </si>
  <si>
    <t>S1</t>
  </si>
  <si>
    <t>Протокол проверки результатов тренировочного тестирования</t>
  </si>
  <si>
    <t>Все предметы</t>
  </si>
  <si>
    <t xml:space="preserve">63-Самарская область  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</si>
  <si>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</si>
  <si>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</si>
  <si>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</si>
  <si>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</si>
  <si>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</si>
  <si>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</si>
  <si>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</si>
  <si>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</si>
  <si>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</si>
  <si>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</si>
  <si>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</si>
  <si>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</si>
  <si>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</si>
  <si>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</si>
  <si>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</si>
  <si>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</si>
  <si>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</si>
  <si>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Юлия</t>
  </si>
  <si>
    <t>Сергеевна</t>
  </si>
  <si>
    <t>Екатерина</t>
  </si>
  <si>
    <t>Александровна</t>
  </si>
  <si>
    <t>Александр</t>
  </si>
  <si>
    <t>Алексеевич</t>
  </si>
  <si>
    <t>Надежда</t>
  </si>
  <si>
    <t>Вячеславовна</t>
  </si>
  <si>
    <t>Викторовна</t>
  </si>
  <si>
    <t>Владимир</t>
  </si>
  <si>
    <t>Кол-во</t>
  </si>
  <si>
    <t>"2"</t>
  </si>
  <si>
    <t>"3"</t>
  </si>
  <si>
    <t>"4"</t>
  </si>
  <si>
    <t>"5"</t>
  </si>
  <si>
    <t>Всего</t>
  </si>
  <si>
    <t>Кач.</t>
  </si>
  <si>
    <t>Обуч</t>
  </si>
  <si>
    <t>Степень обученности</t>
  </si>
  <si>
    <t>Средний балл по 5-ти балльной системе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</si>
  <si>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</si>
  <si>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</si>
  <si>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</si>
  <si>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</si>
  <si>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</si>
  <si>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</si>
  <si>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</si>
  <si>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</si>
  <si>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</si>
  <si>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</si>
  <si>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Колво учащихся, справившихся с заданием</t>
  </si>
  <si>
    <t>Процент учащихся, справившихся с заданием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</si>
  <si>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</si>
  <si>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</si>
  <si>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</si>
  <si>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</si>
  <si>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</si>
  <si>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</si>
  <si>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</si>
  <si>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</si>
  <si>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</si>
  <si>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</si>
  <si>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</si>
  <si>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С1(2)</t>
  </si>
  <si>
    <t>С2(2)</t>
  </si>
  <si>
    <t>С3(4)</t>
  </si>
  <si>
    <t>С5(4)</t>
  </si>
  <si>
    <t>Количество учащихся, получивших за задания блока С</t>
  </si>
  <si>
    <t>0 баллов</t>
  </si>
  <si>
    <t>1 балл</t>
  </si>
  <si>
    <t>2 балла</t>
  </si>
  <si>
    <t xml:space="preserve">3 балла </t>
  </si>
  <si>
    <t>4 балла</t>
  </si>
  <si>
    <t>Процент от общего количества сдававших</t>
  </si>
  <si>
    <t>%0</t>
  </si>
  <si>
    <t>%1</t>
  </si>
  <si>
    <t>%2</t>
  </si>
  <si>
    <t>%3</t>
  </si>
  <si>
    <t>%4</t>
  </si>
  <si>
    <t>Математика Блок С</t>
  </si>
  <si>
    <t>Математика Блок А</t>
  </si>
  <si>
    <t>Математика</t>
  </si>
  <si>
    <t>Игоревна</t>
  </si>
  <si>
    <t>Анатольевич</t>
  </si>
  <si>
    <t>Юрьевич</t>
  </si>
  <si>
    <t>Денис</t>
  </si>
  <si>
    <t>Дмитрий</t>
  </si>
  <si>
    <t>Наталья</t>
  </si>
  <si>
    <t>Дарья</t>
  </si>
  <si>
    <t>Георгиевна</t>
  </si>
  <si>
    <t>Владимировна</t>
  </si>
  <si>
    <t>Алексей</t>
  </si>
  <si>
    <t>Игоревич</t>
  </si>
  <si>
    <t>Оксана</t>
  </si>
  <si>
    <t>Алексеевна</t>
  </si>
  <si>
    <t>Анна</t>
  </si>
  <si>
    <t>Рафиковна</t>
  </si>
  <si>
    <t>Ольга</t>
  </si>
  <si>
    <t>Николаевна</t>
  </si>
  <si>
    <t>Юрьевна</t>
  </si>
  <si>
    <t>Павел</t>
  </si>
  <si>
    <t>Сергеевич</t>
  </si>
  <si>
    <t>Кирилл</t>
  </si>
  <si>
    <t>Елена</t>
  </si>
  <si>
    <t>Смирнова</t>
  </si>
  <si>
    <t>Валерьевич</t>
  </si>
  <si>
    <t>Александрович</t>
  </si>
  <si>
    <t>Олеся</t>
  </si>
  <si>
    <t>Ксения</t>
  </si>
  <si>
    <t xml:space="preserve">Математика Блок </t>
  </si>
  <si>
    <t>Акопян</t>
  </si>
  <si>
    <t>Ваган</t>
  </si>
  <si>
    <t>Мушегович</t>
  </si>
  <si>
    <t>Болотов</t>
  </si>
  <si>
    <t>Голубок</t>
  </si>
  <si>
    <t>Данила</t>
  </si>
  <si>
    <t>Дорошенко</t>
  </si>
  <si>
    <t>Егорова</t>
  </si>
  <si>
    <t>Зайцева</t>
  </si>
  <si>
    <t>Замотина</t>
  </si>
  <si>
    <t>Полина</t>
  </si>
  <si>
    <t>Зубакина</t>
  </si>
  <si>
    <t>Каменева</t>
  </si>
  <si>
    <t>Кокоулина</t>
  </si>
  <si>
    <t>Комогорцева</t>
  </si>
  <si>
    <t>Михайловна</t>
  </si>
  <si>
    <t>Кочура</t>
  </si>
  <si>
    <t>Кузнецов</t>
  </si>
  <si>
    <t>Сергей</t>
  </si>
  <si>
    <t>Олегович</t>
  </si>
  <si>
    <t>Лагойда</t>
  </si>
  <si>
    <t>Морозов</t>
  </si>
  <si>
    <t>Обухова</t>
  </si>
  <si>
    <t>Григорьевна</t>
  </si>
  <si>
    <t>Орехова</t>
  </si>
  <si>
    <t>Пигалов</t>
  </si>
  <si>
    <t>Политова</t>
  </si>
  <si>
    <t>Порохов</t>
  </si>
  <si>
    <t>Антон</t>
  </si>
  <si>
    <t>Потылицын</t>
  </si>
  <si>
    <t>Рамазанова</t>
  </si>
  <si>
    <t>Серкин</t>
  </si>
  <si>
    <t>Солонченко</t>
  </si>
  <si>
    <t>Яков</t>
  </si>
  <si>
    <t>Викторович</t>
  </si>
  <si>
    <t>Фомичев</t>
  </si>
  <si>
    <t>Валентинович</t>
  </si>
  <si>
    <t>Хомякова</t>
  </si>
  <si>
    <t>Андреевна</t>
  </si>
  <si>
    <t>Чернова</t>
  </si>
  <si>
    <t>Чернякова</t>
  </si>
  <si>
    <t>Максимовна</t>
  </si>
  <si>
    <t>Ширяевский</t>
  </si>
  <si>
    <t>Автаева</t>
  </si>
  <si>
    <t>Акинин</t>
  </si>
  <si>
    <t>Астафьева</t>
  </si>
  <si>
    <t>Атанов</t>
  </si>
  <si>
    <t>Максимович</t>
  </si>
  <si>
    <t>Барышева</t>
  </si>
  <si>
    <t>Алина</t>
  </si>
  <si>
    <t>Батюшкина</t>
  </si>
  <si>
    <t>Васильева</t>
  </si>
  <si>
    <t>Гостев</t>
  </si>
  <si>
    <t>Роман</t>
  </si>
  <si>
    <t>Николаевич</t>
  </si>
  <si>
    <t>Давлетшина</t>
  </si>
  <si>
    <t>Рамилевна</t>
  </si>
  <si>
    <t>Иванова</t>
  </si>
  <si>
    <t>Ивлиев</t>
  </si>
  <si>
    <t>Родион</t>
  </si>
  <si>
    <t>Дмитриевич</t>
  </si>
  <si>
    <t>Клаар</t>
  </si>
  <si>
    <t>Симона</t>
  </si>
  <si>
    <t>Козлов</t>
  </si>
  <si>
    <t>Кылосова</t>
  </si>
  <si>
    <t>Макаров</t>
  </si>
  <si>
    <t>Даниил</t>
  </si>
  <si>
    <t>Молодцов</t>
  </si>
  <si>
    <t>Константинович</t>
  </si>
  <si>
    <t>Немова</t>
  </si>
  <si>
    <t>Николаева</t>
  </si>
  <si>
    <t>Борисовна</t>
  </si>
  <si>
    <t>Папава</t>
  </si>
  <si>
    <t>Ия</t>
  </si>
  <si>
    <t>Перепеляк</t>
  </si>
  <si>
    <t>Инна</t>
  </si>
  <si>
    <t>Платонов</t>
  </si>
  <si>
    <t>Сайсанова</t>
  </si>
  <si>
    <t>Александра</t>
  </si>
  <si>
    <t>Смирнов</t>
  </si>
  <si>
    <t>Максим</t>
  </si>
  <si>
    <t>Станкова</t>
  </si>
  <si>
    <t>Вера</t>
  </si>
  <si>
    <t>Фахурдинова</t>
  </si>
  <si>
    <t>Резеда</t>
  </si>
  <si>
    <t>Федулов</t>
  </si>
  <si>
    <t>Никита</t>
  </si>
  <si>
    <t>Харькина</t>
  </si>
  <si>
    <t>Щелоков</t>
  </si>
  <si>
    <t>Иван</t>
  </si>
  <si>
    <t>Мельник</t>
  </si>
  <si>
    <t>С4(4)</t>
  </si>
  <si>
    <t>Абашин</t>
  </si>
  <si>
    <t>Михайлович</t>
  </si>
  <si>
    <t>Антонов</t>
  </si>
  <si>
    <t>Витальевич</t>
  </si>
  <si>
    <t>Байда</t>
  </si>
  <si>
    <t>Гаричева</t>
  </si>
  <si>
    <t>Горшенин</t>
  </si>
  <si>
    <t>Гречишкина</t>
  </si>
  <si>
    <t>Дробышев</t>
  </si>
  <si>
    <t>Артем</t>
  </si>
  <si>
    <t>Кашин</t>
  </si>
  <si>
    <t>Семен</t>
  </si>
  <si>
    <t>Владимирович</t>
  </si>
  <si>
    <t>Кириллов</t>
  </si>
  <si>
    <t>Климов</t>
  </si>
  <si>
    <t>Андрей</t>
  </si>
  <si>
    <t>Костиков</t>
  </si>
  <si>
    <t>Курносова</t>
  </si>
  <si>
    <t>Валентина</t>
  </si>
  <si>
    <t>Матросова</t>
  </si>
  <si>
    <t>Ирина</t>
  </si>
  <si>
    <t>Мисливский</t>
  </si>
  <si>
    <t>Петлина</t>
  </si>
  <si>
    <t>Татьяна</t>
  </si>
  <si>
    <t>Петрушкевич</t>
  </si>
  <si>
    <t>Яна</t>
  </si>
  <si>
    <t>Пирожкова</t>
  </si>
  <si>
    <t>Плякин</t>
  </si>
  <si>
    <t>Поздняков</t>
  </si>
  <si>
    <t>Сергеева</t>
  </si>
  <si>
    <t>Симанович</t>
  </si>
  <si>
    <t>Михаил</t>
  </si>
  <si>
    <t>Сойда</t>
  </si>
  <si>
    <t>Стрельников</t>
  </si>
  <si>
    <t>Тахмазов</t>
  </si>
  <si>
    <t>Шахбаз</t>
  </si>
  <si>
    <t>Эйюб Оглы</t>
  </si>
  <si>
    <t>Тенетов</t>
  </si>
  <si>
    <t>Шлыкова</t>
  </si>
  <si>
    <t>Вадимовна</t>
  </si>
  <si>
    <t>Ян</t>
  </si>
  <si>
    <t>Марина</t>
  </si>
  <si>
    <t>Мироновна</t>
  </si>
  <si>
    <t>Жабина</t>
  </si>
  <si>
    <t>Анастасия</t>
  </si>
  <si>
    <t>Ивановна</t>
  </si>
  <si>
    <t>Иванов</t>
  </si>
  <si>
    <t>Исаева</t>
  </si>
  <si>
    <t>Алена</t>
  </si>
  <si>
    <t>Кочеткова</t>
  </si>
  <si>
    <t>Краснова</t>
  </si>
  <si>
    <t>Кувшинова</t>
  </si>
  <si>
    <t>Валерия</t>
  </si>
  <si>
    <t>Ларина</t>
  </si>
  <si>
    <t>Луконина</t>
  </si>
  <si>
    <t>Масляк</t>
  </si>
  <si>
    <t>Алеся</t>
  </si>
  <si>
    <t>Витальевна</t>
  </si>
  <si>
    <t>Молданов</t>
  </si>
  <si>
    <t>Васильевич</t>
  </si>
  <si>
    <t>Немирова</t>
  </si>
  <si>
    <t>Маргарита</t>
  </si>
  <si>
    <t>Никонов</t>
  </si>
  <si>
    <t>Новикова</t>
  </si>
  <si>
    <t>Репич</t>
  </si>
  <si>
    <t>Виктория</t>
  </si>
  <si>
    <t>Родионов</t>
  </si>
  <si>
    <t>Игорь</t>
  </si>
  <si>
    <t>Вячеславович</t>
  </si>
  <si>
    <t>Романов</t>
  </si>
  <si>
    <t>Виталий</t>
  </si>
  <si>
    <t>Аркадьевич</t>
  </si>
  <si>
    <t>Семенова</t>
  </si>
  <si>
    <t>Людмила</t>
  </si>
  <si>
    <t>Васильевна</t>
  </si>
  <si>
    <t>Скатков</t>
  </si>
  <si>
    <t>Вадим</t>
  </si>
  <si>
    <t>Скользнев</t>
  </si>
  <si>
    <t>Спасов</t>
  </si>
  <si>
    <t>Фищев</t>
  </si>
  <si>
    <t>Хафизова</t>
  </si>
  <si>
    <t>Наталия</t>
  </si>
  <si>
    <t>Хрисанов</t>
  </si>
  <si>
    <t>Черный</t>
  </si>
  <si>
    <t>Шадчин</t>
  </si>
  <si>
    <t>Евгений</t>
  </si>
  <si>
    <t>Шакина</t>
  </si>
  <si>
    <t>Адаева</t>
  </si>
  <si>
    <t>Астапов</t>
  </si>
  <si>
    <t>Асташкина</t>
  </si>
  <si>
    <t>Валерьевна</t>
  </si>
  <si>
    <t>Брукова</t>
  </si>
  <si>
    <t>Вовчук</t>
  </si>
  <si>
    <t>Газиева</t>
  </si>
  <si>
    <t>Элиза</t>
  </si>
  <si>
    <t>Руслановна</t>
  </si>
  <si>
    <t>Давтян</t>
  </si>
  <si>
    <t>Севак</t>
  </si>
  <si>
    <t>Самвелович</t>
  </si>
  <si>
    <t>Дименкова</t>
  </si>
  <si>
    <t>Светлана</t>
  </si>
  <si>
    <t>Евгеньевна</t>
  </si>
  <si>
    <t>Емельянова</t>
  </si>
  <si>
    <t>Искрова</t>
  </si>
  <si>
    <t>Диана</t>
  </si>
  <si>
    <t>Олеговна</t>
  </si>
  <si>
    <t>Каляганов</t>
  </si>
  <si>
    <t>Ковтюх</t>
  </si>
  <si>
    <t>Козырева</t>
  </si>
  <si>
    <t>Майя</t>
  </si>
  <si>
    <t>Кузичкина</t>
  </si>
  <si>
    <t>Панина</t>
  </si>
  <si>
    <t>Леонидовна</t>
  </si>
  <si>
    <t>Панкин</t>
  </si>
  <si>
    <t>Андреевич</t>
  </si>
  <si>
    <t>Прудь</t>
  </si>
  <si>
    <t>Прусенко</t>
  </si>
  <si>
    <t>Геннадьевна</t>
  </si>
  <si>
    <t>Ступина</t>
  </si>
  <si>
    <t>Евгения</t>
  </si>
  <si>
    <t>Сульдина</t>
  </si>
  <si>
    <t>Любовь</t>
  </si>
  <si>
    <t>Тамбовцева</t>
  </si>
  <si>
    <t>Фирсов</t>
  </si>
  <si>
    <t>Петрович</t>
  </si>
  <si>
    <t>Трапш</t>
  </si>
  <si>
    <t>Ятчева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</si>
</sst>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irstSheetRang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2" xfId="0" applyNumberForma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NumberForma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62"/>
  <sheetViews>
    <sheetView workbookViewId="0" topLeftCell="A1">
      <selection activeCell="C3" sqref="C3:E60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1.75390625" style="0" customWidth="1"/>
    <col min="4" max="4" width="14.25390625" style="0" bestFit="1" customWidth="1"/>
    <col min="5" max="5" width="15.00390625" style="0" customWidth="1"/>
    <col min="6" max="15" width="5.75390625" style="0" customWidth="1"/>
    <col min="16" max="16" width="5.625" style="0" customWidth="1"/>
  </cols>
  <sheetData>
    <row r="1" ht="12.75">
      <c r="B1" t="s">
        <v>114</v>
      </c>
    </row>
    <row r="2" spans="2:16" ht="12.75">
      <c r="B2" s="2" t="s">
        <v>2</v>
      </c>
      <c r="C2" s="10" t="s">
        <v>11</v>
      </c>
      <c r="D2" s="10" t="s">
        <v>12</v>
      </c>
      <c r="E2" s="10" t="s">
        <v>13</v>
      </c>
      <c r="F2" s="26" t="s">
        <v>57</v>
      </c>
      <c r="G2" s="27" t="s">
        <v>58</v>
      </c>
      <c r="H2" s="26" t="s">
        <v>59</v>
      </c>
      <c r="I2" s="27" t="s">
        <v>60</v>
      </c>
      <c r="J2" s="26" t="s">
        <v>61</v>
      </c>
      <c r="K2" s="27" t="s">
        <v>62</v>
      </c>
      <c r="L2" s="26" t="s">
        <v>63</v>
      </c>
      <c r="M2" s="27" t="s">
        <v>64</v>
      </c>
      <c r="N2" s="26" t="s">
        <v>65</v>
      </c>
      <c r="O2" s="27" t="s">
        <v>66</v>
      </c>
      <c r="P2" s="26" t="s">
        <v>67</v>
      </c>
    </row>
    <row r="3" spans="2:16" ht="12.75">
      <c r="B3" s="2">
        <v>1</v>
      </c>
      <c r="C3" s="3" t="s">
        <v>115</v>
      </c>
      <c r="D3" s="3" t="s">
        <v>116</v>
      </c>
      <c r="E3" s="3" t="s">
        <v>117</v>
      </c>
      <c r="F3" s="3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0</v>
      </c>
      <c r="P3" s="6">
        <v>0</v>
      </c>
    </row>
    <row r="4" spans="2:16" ht="12.75">
      <c r="B4" s="2">
        <v>2</v>
      </c>
      <c r="C4" s="3" t="s">
        <v>118</v>
      </c>
      <c r="D4" s="3" t="s">
        <v>96</v>
      </c>
      <c r="E4" s="3" t="s">
        <v>30</v>
      </c>
      <c r="F4" s="3">
        <v>1</v>
      </c>
      <c r="G4" s="6">
        <v>1</v>
      </c>
      <c r="H4" s="6">
        <v>0</v>
      </c>
      <c r="I4" s="6">
        <v>1</v>
      </c>
      <c r="J4" s="6">
        <v>0</v>
      </c>
      <c r="K4" s="6">
        <v>1</v>
      </c>
      <c r="L4" s="6">
        <v>1</v>
      </c>
      <c r="M4" s="6">
        <v>0</v>
      </c>
      <c r="N4" s="6">
        <v>1</v>
      </c>
      <c r="O4" s="6">
        <v>0</v>
      </c>
      <c r="P4" s="6">
        <v>1</v>
      </c>
    </row>
    <row r="5" spans="2:16" ht="12.75">
      <c r="B5" s="2">
        <v>3</v>
      </c>
      <c r="C5" s="3" t="s">
        <v>119</v>
      </c>
      <c r="D5" s="3" t="s">
        <v>120</v>
      </c>
      <c r="E5" s="3" t="s">
        <v>89</v>
      </c>
      <c r="F5" s="3">
        <v>1</v>
      </c>
      <c r="G5" s="6">
        <v>1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0</v>
      </c>
    </row>
    <row r="6" spans="2:16" ht="12.75">
      <c r="B6" s="2">
        <v>4</v>
      </c>
      <c r="C6" s="3" t="s">
        <v>121</v>
      </c>
      <c r="D6" s="3" t="s">
        <v>96</v>
      </c>
      <c r="E6" s="3" t="s">
        <v>111</v>
      </c>
      <c r="F6" s="3">
        <v>1</v>
      </c>
      <c r="G6" s="6">
        <v>1</v>
      </c>
      <c r="H6" s="6">
        <v>0</v>
      </c>
      <c r="I6" s="6">
        <v>1</v>
      </c>
      <c r="J6" s="6">
        <v>1</v>
      </c>
      <c r="K6" s="6">
        <v>0</v>
      </c>
      <c r="L6" s="6">
        <v>1</v>
      </c>
      <c r="M6" s="6">
        <v>0</v>
      </c>
      <c r="N6" s="6">
        <v>0</v>
      </c>
      <c r="O6" s="6">
        <v>1</v>
      </c>
      <c r="P6" s="6">
        <v>0</v>
      </c>
    </row>
    <row r="7" spans="2:16" ht="12.75">
      <c r="B7" s="2">
        <v>5</v>
      </c>
      <c r="C7" s="3" t="s">
        <v>122</v>
      </c>
      <c r="D7" s="3" t="s">
        <v>100</v>
      </c>
      <c r="E7" s="3" t="s">
        <v>33</v>
      </c>
      <c r="F7" s="3">
        <v>0</v>
      </c>
      <c r="G7" s="6">
        <v>1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1</v>
      </c>
      <c r="N7" s="6">
        <v>0</v>
      </c>
      <c r="O7" s="6">
        <v>0</v>
      </c>
      <c r="P7" s="6">
        <v>0</v>
      </c>
    </row>
    <row r="8" spans="2:16" ht="12.75">
      <c r="B8" s="2">
        <v>6</v>
      </c>
      <c r="C8" s="3" t="s">
        <v>123</v>
      </c>
      <c r="D8" s="3" t="s">
        <v>1</v>
      </c>
      <c r="E8" s="3" t="s">
        <v>0</v>
      </c>
      <c r="F8" s="3">
        <v>1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</row>
    <row r="9" spans="2:16" ht="12.75">
      <c r="B9" s="2">
        <v>7</v>
      </c>
      <c r="C9" s="3" t="s">
        <v>124</v>
      </c>
      <c r="D9" s="3" t="s">
        <v>125</v>
      </c>
      <c r="E9" s="3" t="s">
        <v>87</v>
      </c>
      <c r="F9" s="3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0</v>
      </c>
      <c r="O9" s="6">
        <v>0</v>
      </c>
      <c r="P9" s="6">
        <v>0</v>
      </c>
    </row>
    <row r="10" spans="2:16" ht="12.75">
      <c r="B10" s="2">
        <v>8</v>
      </c>
      <c r="C10" s="3" t="s">
        <v>126</v>
      </c>
      <c r="D10" s="3" t="s">
        <v>25</v>
      </c>
      <c r="E10" s="3" t="s">
        <v>95</v>
      </c>
      <c r="F10" s="3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0</v>
      </c>
    </row>
    <row r="11" spans="2:16" ht="12.75">
      <c r="B11" s="2">
        <v>9</v>
      </c>
      <c r="C11" s="3" t="s">
        <v>127</v>
      </c>
      <c r="D11" s="3" t="s">
        <v>25</v>
      </c>
      <c r="E11" s="3" t="s">
        <v>32</v>
      </c>
      <c r="F11" s="3">
        <v>1</v>
      </c>
      <c r="G11" s="6">
        <v>1</v>
      </c>
      <c r="H11" s="6">
        <v>1</v>
      </c>
      <c r="I11" s="6">
        <v>1</v>
      </c>
      <c r="J11" s="6">
        <v>1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</row>
    <row r="12" spans="2:16" ht="12.75">
      <c r="B12" s="2">
        <v>10</v>
      </c>
      <c r="C12" s="3" t="s">
        <v>128</v>
      </c>
      <c r="D12" s="3" t="s">
        <v>27</v>
      </c>
      <c r="E12" s="3" t="s">
        <v>95</v>
      </c>
      <c r="F12" s="3">
        <v>1</v>
      </c>
      <c r="G12" s="6">
        <v>1</v>
      </c>
      <c r="H12" s="6">
        <v>1</v>
      </c>
      <c r="I12" s="6">
        <v>1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0</v>
      </c>
      <c r="P12" s="6">
        <v>0</v>
      </c>
    </row>
    <row r="13" spans="2:16" ht="12.75">
      <c r="B13" s="2">
        <v>11</v>
      </c>
      <c r="C13" s="3" t="s">
        <v>129</v>
      </c>
      <c r="D13" s="3" t="s">
        <v>102</v>
      </c>
      <c r="E13" s="3" t="s">
        <v>130</v>
      </c>
      <c r="F13" s="3">
        <v>0</v>
      </c>
      <c r="G13" s="6">
        <v>1</v>
      </c>
      <c r="H13" s="6">
        <v>1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2:16" ht="12.75">
      <c r="B14" s="2">
        <v>12</v>
      </c>
      <c r="C14" s="3" t="s">
        <v>131</v>
      </c>
      <c r="D14" s="3" t="s">
        <v>93</v>
      </c>
      <c r="E14" s="3" t="s">
        <v>130</v>
      </c>
      <c r="F14" s="3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</row>
    <row r="15" spans="2:16" ht="12.75">
      <c r="B15" s="2">
        <v>13</v>
      </c>
      <c r="C15" s="3" t="s">
        <v>132</v>
      </c>
      <c r="D15" s="3" t="s">
        <v>133</v>
      </c>
      <c r="E15" s="3" t="s">
        <v>134</v>
      </c>
      <c r="F15" s="3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</row>
    <row r="16" spans="2:16" ht="12.75">
      <c r="B16" s="2">
        <v>14</v>
      </c>
      <c r="C16" s="3" t="s">
        <v>135</v>
      </c>
      <c r="D16" s="3" t="s">
        <v>29</v>
      </c>
      <c r="E16" s="3" t="s">
        <v>111</v>
      </c>
      <c r="F16" s="3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</row>
    <row r="17" spans="2:16" ht="12.75">
      <c r="B17" s="2">
        <v>15</v>
      </c>
      <c r="C17" s="3" t="s">
        <v>136</v>
      </c>
      <c r="D17" s="3" t="s">
        <v>29</v>
      </c>
      <c r="E17" s="3" t="s">
        <v>111</v>
      </c>
      <c r="F17" s="3">
        <v>1</v>
      </c>
      <c r="G17" s="6">
        <v>1</v>
      </c>
      <c r="H17" s="6">
        <v>0</v>
      </c>
      <c r="I17" s="6">
        <v>1</v>
      </c>
      <c r="J17" s="6">
        <v>0</v>
      </c>
      <c r="K17" s="6">
        <v>1</v>
      </c>
      <c r="L17" s="6">
        <v>1</v>
      </c>
      <c r="M17" s="6">
        <v>0</v>
      </c>
      <c r="N17" s="6">
        <v>1</v>
      </c>
      <c r="O17" s="6">
        <v>0</v>
      </c>
      <c r="P17" s="6">
        <v>0</v>
      </c>
    </row>
    <row r="18" spans="2:16" ht="12.75">
      <c r="B18" s="2">
        <v>16</v>
      </c>
      <c r="C18" s="3" t="s">
        <v>137</v>
      </c>
      <c r="D18" s="3" t="s">
        <v>102</v>
      </c>
      <c r="E18" s="3" t="s">
        <v>138</v>
      </c>
      <c r="F18" s="3">
        <v>1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1</v>
      </c>
      <c r="M18" s="6">
        <v>0</v>
      </c>
      <c r="N18" s="6">
        <v>1</v>
      </c>
      <c r="O18" s="6">
        <v>0</v>
      </c>
      <c r="P18" s="6">
        <v>1</v>
      </c>
    </row>
    <row r="19" spans="2:16" ht="12.75">
      <c r="B19" s="2">
        <v>17</v>
      </c>
      <c r="C19" s="3" t="s">
        <v>139</v>
      </c>
      <c r="D19" s="3" t="s">
        <v>98</v>
      </c>
      <c r="E19" s="3" t="s">
        <v>26</v>
      </c>
      <c r="F19" s="3">
        <v>1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2:16" ht="12.75">
      <c r="B20" s="2">
        <v>18</v>
      </c>
      <c r="C20" s="3" t="s">
        <v>140</v>
      </c>
      <c r="D20" s="3" t="s">
        <v>34</v>
      </c>
      <c r="E20" s="3" t="s">
        <v>88</v>
      </c>
      <c r="F20" s="3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6">
        <v>0</v>
      </c>
      <c r="N20" s="6">
        <v>1</v>
      </c>
      <c r="O20" s="6">
        <v>1</v>
      </c>
      <c r="P20" s="6">
        <v>1</v>
      </c>
    </row>
    <row r="21" spans="2:16" ht="12.75">
      <c r="B21" s="2">
        <v>19</v>
      </c>
      <c r="C21" s="3" t="s">
        <v>141</v>
      </c>
      <c r="D21" s="3" t="s">
        <v>93</v>
      </c>
      <c r="E21" s="3" t="s">
        <v>103</v>
      </c>
      <c r="F21" s="3">
        <v>1</v>
      </c>
      <c r="G21" s="6">
        <v>1</v>
      </c>
      <c r="H21" s="6">
        <v>1</v>
      </c>
      <c r="I21" s="6">
        <v>0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75">
      <c r="B22" s="2">
        <v>20</v>
      </c>
      <c r="C22" s="3" t="s">
        <v>142</v>
      </c>
      <c r="D22" s="3" t="s">
        <v>143</v>
      </c>
      <c r="E22" s="3" t="s">
        <v>106</v>
      </c>
      <c r="F22" s="3">
        <v>1</v>
      </c>
      <c r="G22" s="6">
        <v>1</v>
      </c>
      <c r="H22" s="6">
        <v>1</v>
      </c>
      <c r="I22" s="6">
        <v>0</v>
      </c>
      <c r="J22" s="6">
        <v>1</v>
      </c>
      <c r="K22" s="6">
        <v>0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</row>
    <row r="23" spans="2:16" ht="12.75">
      <c r="B23" s="2">
        <v>21</v>
      </c>
      <c r="C23" s="3" t="s">
        <v>144</v>
      </c>
      <c r="D23" s="3" t="s">
        <v>105</v>
      </c>
      <c r="E23" s="3" t="s">
        <v>106</v>
      </c>
      <c r="F23" s="3">
        <v>1</v>
      </c>
      <c r="G23" s="6">
        <v>1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1</v>
      </c>
      <c r="N23" s="6">
        <v>1</v>
      </c>
      <c r="O23" s="6">
        <v>0</v>
      </c>
      <c r="P23" s="6">
        <v>0</v>
      </c>
    </row>
    <row r="24" spans="2:16" ht="12.75">
      <c r="B24" s="2">
        <v>22</v>
      </c>
      <c r="C24" s="3" t="s">
        <v>145</v>
      </c>
      <c r="D24" s="3" t="s">
        <v>108</v>
      </c>
      <c r="E24" s="3" t="s">
        <v>130</v>
      </c>
      <c r="F24" s="3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0</v>
      </c>
      <c r="M24" s="6">
        <v>1</v>
      </c>
      <c r="N24" s="6">
        <v>0</v>
      </c>
      <c r="O24" s="6">
        <v>0</v>
      </c>
      <c r="P24" s="6">
        <v>1</v>
      </c>
    </row>
    <row r="25" spans="2:16" ht="12.75">
      <c r="B25" s="2">
        <v>23</v>
      </c>
      <c r="C25" s="3" t="s">
        <v>146</v>
      </c>
      <c r="D25" s="3" t="s">
        <v>133</v>
      </c>
      <c r="E25" s="3" t="s">
        <v>110</v>
      </c>
      <c r="F25" s="3">
        <v>1</v>
      </c>
      <c r="G25" s="6">
        <v>1</v>
      </c>
      <c r="H25" s="6">
        <v>1</v>
      </c>
      <c r="I25" s="6">
        <v>1</v>
      </c>
      <c r="J25" s="6">
        <v>1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1</v>
      </c>
    </row>
    <row r="26" spans="2:16" ht="12.75">
      <c r="B26" s="2">
        <v>24</v>
      </c>
      <c r="C26" s="3" t="s">
        <v>147</v>
      </c>
      <c r="D26" s="3" t="s">
        <v>148</v>
      </c>
      <c r="E26" s="3" t="s">
        <v>149</v>
      </c>
      <c r="F26" s="3">
        <v>0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</row>
    <row r="27" spans="1:16" ht="12.75" customHeight="1">
      <c r="A27" s="1"/>
      <c r="B27" s="2">
        <v>25</v>
      </c>
      <c r="C27" s="3" t="s">
        <v>150</v>
      </c>
      <c r="D27" s="3" t="s">
        <v>90</v>
      </c>
      <c r="E27" s="3" t="s">
        <v>151</v>
      </c>
      <c r="F27" s="3">
        <v>1</v>
      </c>
      <c r="G27" s="6">
        <v>1</v>
      </c>
      <c r="H27" s="6">
        <v>0</v>
      </c>
      <c r="I27" s="6">
        <v>1</v>
      </c>
      <c r="J27" s="6">
        <v>0</v>
      </c>
      <c r="K27" s="6">
        <v>1</v>
      </c>
      <c r="L27" s="6">
        <v>1</v>
      </c>
      <c r="M27" s="6">
        <v>1</v>
      </c>
      <c r="N27" s="6">
        <v>0</v>
      </c>
      <c r="O27" s="6">
        <v>0</v>
      </c>
      <c r="P27" s="6">
        <v>0</v>
      </c>
    </row>
    <row r="28" spans="1:16" ht="12.75" customHeight="1">
      <c r="A28" s="1"/>
      <c r="B28" s="2">
        <v>26</v>
      </c>
      <c r="C28" s="3" t="s">
        <v>152</v>
      </c>
      <c r="D28" s="3" t="s">
        <v>93</v>
      </c>
      <c r="E28" s="3" t="s">
        <v>153</v>
      </c>
      <c r="F28" s="3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0</v>
      </c>
      <c r="N28" s="6">
        <v>1</v>
      </c>
      <c r="O28" s="6">
        <v>1</v>
      </c>
      <c r="P28" s="6">
        <v>0</v>
      </c>
    </row>
    <row r="29" spans="1:16" ht="12.75" customHeight="1">
      <c r="A29" s="1"/>
      <c r="B29" s="2">
        <v>27</v>
      </c>
      <c r="C29" s="3" t="s">
        <v>154</v>
      </c>
      <c r="D29" s="3" t="s">
        <v>92</v>
      </c>
      <c r="E29" s="3" t="s">
        <v>28</v>
      </c>
      <c r="F29" s="3">
        <v>1</v>
      </c>
      <c r="G29" s="6">
        <v>1</v>
      </c>
      <c r="H29" s="6">
        <v>1</v>
      </c>
      <c r="I29" s="6">
        <v>0</v>
      </c>
      <c r="J29" s="6">
        <v>1</v>
      </c>
      <c r="K29" s="6">
        <v>0</v>
      </c>
      <c r="L29" s="6">
        <v>1</v>
      </c>
      <c r="M29" s="6">
        <v>0</v>
      </c>
      <c r="N29" s="6">
        <v>1</v>
      </c>
      <c r="O29" s="6">
        <v>1</v>
      </c>
      <c r="P29" s="6">
        <v>1</v>
      </c>
    </row>
    <row r="30" spans="1:16" ht="12.75" customHeight="1">
      <c r="A30" s="1"/>
      <c r="B30" s="2">
        <v>28</v>
      </c>
      <c r="C30" s="3" t="s">
        <v>155</v>
      </c>
      <c r="D30" s="3" t="s">
        <v>93</v>
      </c>
      <c r="E30" s="3" t="s">
        <v>156</v>
      </c>
      <c r="F30" s="3">
        <v>1</v>
      </c>
      <c r="G30" s="6">
        <v>1</v>
      </c>
      <c r="H30" s="6">
        <v>1</v>
      </c>
      <c r="I30" s="6">
        <v>1</v>
      </c>
      <c r="J30" s="6">
        <v>1</v>
      </c>
      <c r="K30" s="6">
        <v>0</v>
      </c>
      <c r="L30" s="6">
        <v>1</v>
      </c>
      <c r="M30" s="6">
        <v>1</v>
      </c>
      <c r="N30" s="6">
        <v>0</v>
      </c>
      <c r="O30" s="6">
        <v>0</v>
      </c>
      <c r="P30" s="6">
        <v>0</v>
      </c>
    </row>
    <row r="31" spans="1:16" ht="12.75" customHeight="1">
      <c r="A31" s="1"/>
      <c r="B31" s="2">
        <v>29</v>
      </c>
      <c r="C31" s="3" t="s">
        <v>157</v>
      </c>
      <c r="D31" s="3" t="s">
        <v>91</v>
      </c>
      <c r="E31" s="3" t="s">
        <v>30</v>
      </c>
      <c r="F31" s="3">
        <v>1</v>
      </c>
      <c r="G31" s="6">
        <v>1</v>
      </c>
      <c r="H31" s="6">
        <v>1</v>
      </c>
      <c r="I31" s="6">
        <v>0</v>
      </c>
      <c r="J31" s="6">
        <v>1</v>
      </c>
      <c r="K31" s="6">
        <v>1</v>
      </c>
      <c r="L31" s="6">
        <v>1</v>
      </c>
      <c r="M31" s="6">
        <v>0</v>
      </c>
      <c r="N31" s="6">
        <v>1</v>
      </c>
      <c r="O31" s="6">
        <v>1</v>
      </c>
      <c r="P31" s="6">
        <v>1</v>
      </c>
    </row>
    <row r="32" spans="1:16" ht="12.75" customHeight="1">
      <c r="A32" s="1"/>
      <c r="B32" s="2">
        <v>30</v>
      </c>
      <c r="C32" s="3" t="s">
        <v>158</v>
      </c>
      <c r="D32" s="3" t="s">
        <v>93</v>
      </c>
      <c r="E32" s="3" t="s">
        <v>32</v>
      </c>
      <c r="F32" s="3">
        <v>1</v>
      </c>
      <c r="G32" s="6">
        <v>1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</row>
    <row r="33" spans="1:16" ht="12.75" customHeight="1">
      <c r="A33" s="1"/>
      <c r="B33" s="2">
        <v>31</v>
      </c>
      <c r="C33" s="3" t="s">
        <v>159</v>
      </c>
      <c r="D33" s="3" t="s">
        <v>91</v>
      </c>
      <c r="E33" s="3" t="s">
        <v>110</v>
      </c>
      <c r="F33" s="3">
        <v>1</v>
      </c>
      <c r="G33" s="6">
        <v>1</v>
      </c>
      <c r="H33" s="6">
        <v>0</v>
      </c>
      <c r="I33" s="6">
        <v>1</v>
      </c>
      <c r="J33" s="6">
        <v>1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</row>
    <row r="34" spans="1:16" ht="12.75" customHeight="1">
      <c r="A34" s="1"/>
      <c r="B34" s="2">
        <v>32</v>
      </c>
      <c r="C34" s="3" t="s">
        <v>160</v>
      </c>
      <c r="D34" s="3" t="s">
        <v>113</v>
      </c>
      <c r="E34" s="3" t="s">
        <v>28</v>
      </c>
      <c r="F34" s="3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2.75" customHeight="1">
      <c r="A35" s="1"/>
      <c r="B35" s="2">
        <v>33</v>
      </c>
      <c r="C35" s="3" t="s">
        <v>161</v>
      </c>
      <c r="D35" s="3" t="s">
        <v>107</v>
      </c>
      <c r="E35" s="3" t="s">
        <v>162</v>
      </c>
      <c r="F35" s="3">
        <v>1</v>
      </c>
      <c r="G35" s="6">
        <v>1</v>
      </c>
      <c r="H35" s="6">
        <v>0</v>
      </c>
      <c r="I35" s="6">
        <v>1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.75" customHeight="1">
      <c r="A36" s="1"/>
      <c r="B36" s="2">
        <v>34</v>
      </c>
      <c r="C36" s="3" t="s">
        <v>163</v>
      </c>
      <c r="D36" s="3" t="s">
        <v>164</v>
      </c>
      <c r="E36" s="3" t="s">
        <v>28</v>
      </c>
      <c r="F36" s="3">
        <v>1</v>
      </c>
      <c r="G36" s="6">
        <v>1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2.75" customHeight="1">
      <c r="A37" s="1"/>
      <c r="B37" s="2">
        <v>35</v>
      </c>
      <c r="C37" s="3" t="s">
        <v>165</v>
      </c>
      <c r="D37" s="3" t="s">
        <v>31</v>
      </c>
      <c r="E37" s="3" t="s">
        <v>26</v>
      </c>
      <c r="F37" s="3">
        <v>1</v>
      </c>
      <c r="G37" s="6">
        <v>1</v>
      </c>
      <c r="H37" s="6">
        <v>1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2.75" customHeight="1">
      <c r="A38" s="1"/>
      <c r="B38" s="2">
        <v>36</v>
      </c>
      <c r="C38" s="3" t="s">
        <v>166</v>
      </c>
      <c r="D38" s="3" t="s">
        <v>164</v>
      </c>
      <c r="E38" s="3" t="s">
        <v>87</v>
      </c>
      <c r="F38" s="3">
        <v>1</v>
      </c>
      <c r="G38" s="6">
        <v>1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2.75" customHeight="1">
      <c r="A39" s="1"/>
      <c r="B39" s="2">
        <v>37</v>
      </c>
      <c r="C39" s="3" t="s">
        <v>167</v>
      </c>
      <c r="D39" s="3" t="s">
        <v>168</v>
      </c>
      <c r="E39" s="3" t="s">
        <v>169</v>
      </c>
      <c r="F39" s="3">
        <v>1</v>
      </c>
      <c r="G39" s="6">
        <v>1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</row>
    <row r="40" spans="1:16" ht="12.75" customHeight="1">
      <c r="A40" s="1"/>
      <c r="B40" s="2">
        <v>38</v>
      </c>
      <c r="C40" s="3" t="s">
        <v>170</v>
      </c>
      <c r="D40" s="3" t="s">
        <v>112</v>
      </c>
      <c r="E40" s="3" t="s">
        <v>171</v>
      </c>
      <c r="F40" s="3">
        <v>1</v>
      </c>
      <c r="G40" s="6">
        <v>1</v>
      </c>
      <c r="H40" s="6">
        <v>1</v>
      </c>
      <c r="I40" s="6">
        <v>1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12.75" customHeight="1">
      <c r="A41" s="1"/>
      <c r="B41" s="2">
        <v>39</v>
      </c>
      <c r="C41" s="3" t="s">
        <v>172</v>
      </c>
      <c r="D41" s="3" t="s">
        <v>102</v>
      </c>
      <c r="E41" s="3" t="s">
        <v>28</v>
      </c>
      <c r="F41" s="3">
        <v>1</v>
      </c>
      <c r="G41" s="6">
        <v>1</v>
      </c>
      <c r="H41" s="6">
        <v>0</v>
      </c>
      <c r="I41" s="6">
        <v>1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ht="12.75" customHeight="1">
      <c r="A42" s="1"/>
      <c r="B42" s="2">
        <v>40</v>
      </c>
      <c r="C42" s="3" t="s">
        <v>173</v>
      </c>
      <c r="D42" s="3" t="s">
        <v>174</v>
      </c>
      <c r="E42" s="3" t="s">
        <v>175</v>
      </c>
      <c r="F42" s="3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0</v>
      </c>
      <c r="M42" s="6">
        <v>1</v>
      </c>
      <c r="N42" s="6">
        <v>1</v>
      </c>
      <c r="O42" s="6">
        <v>1</v>
      </c>
      <c r="P42" s="6">
        <v>0</v>
      </c>
    </row>
    <row r="43" spans="1:16" ht="12.75" customHeight="1">
      <c r="A43" s="1"/>
      <c r="B43" s="2">
        <v>41</v>
      </c>
      <c r="C43" s="3" t="s">
        <v>176</v>
      </c>
      <c r="D43" s="3" t="s">
        <v>177</v>
      </c>
      <c r="E43" s="3"/>
      <c r="F43" s="3">
        <v>1</v>
      </c>
      <c r="G43" s="6">
        <v>1</v>
      </c>
      <c r="H43" s="6">
        <v>1</v>
      </c>
      <c r="I43" s="6">
        <v>1</v>
      </c>
      <c r="J43" s="6">
        <v>0</v>
      </c>
      <c r="K43" s="6">
        <v>0</v>
      </c>
      <c r="L43" s="6">
        <v>1</v>
      </c>
      <c r="M43" s="6">
        <v>0</v>
      </c>
      <c r="N43" s="6">
        <v>1</v>
      </c>
      <c r="O43" s="6">
        <v>0</v>
      </c>
      <c r="P43" s="6">
        <v>0</v>
      </c>
    </row>
    <row r="44" spans="1:16" ht="12.75" customHeight="1">
      <c r="A44" s="1"/>
      <c r="B44" s="2">
        <v>42</v>
      </c>
      <c r="C44" s="3" t="s">
        <v>178</v>
      </c>
      <c r="D44" s="3" t="s">
        <v>29</v>
      </c>
      <c r="E44" s="3" t="s">
        <v>149</v>
      </c>
      <c r="F44" s="3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0</v>
      </c>
      <c r="M44" s="6">
        <v>1</v>
      </c>
      <c r="N44" s="6">
        <v>1</v>
      </c>
      <c r="O44" s="6">
        <v>0</v>
      </c>
      <c r="P44" s="6">
        <v>0</v>
      </c>
    </row>
    <row r="45" spans="1:16" ht="12.75" customHeight="1">
      <c r="A45" s="1"/>
      <c r="B45" s="2">
        <v>43</v>
      </c>
      <c r="C45" s="3" t="s">
        <v>179</v>
      </c>
      <c r="D45" s="3" t="s">
        <v>25</v>
      </c>
      <c r="E45" s="3" t="s">
        <v>87</v>
      </c>
      <c r="F45" s="3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0</v>
      </c>
      <c r="N45" s="6">
        <v>0</v>
      </c>
      <c r="O45" s="6">
        <v>0</v>
      </c>
      <c r="P45" s="6">
        <v>0</v>
      </c>
    </row>
    <row r="46" spans="1:16" ht="12.75" customHeight="1">
      <c r="A46" s="1"/>
      <c r="B46" s="2">
        <v>44</v>
      </c>
      <c r="C46" s="3" t="s">
        <v>180</v>
      </c>
      <c r="D46" s="3" t="s">
        <v>181</v>
      </c>
      <c r="E46" s="3" t="s">
        <v>134</v>
      </c>
      <c r="F46" s="3">
        <v>1</v>
      </c>
      <c r="G46" s="6">
        <v>1</v>
      </c>
      <c r="H46" s="6">
        <v>0</v>
      </c>
      <c r="I46" s="6">
        <v>1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2.75" customHeight="1">
      <c r="A47" s="1"/>
      <c r="B47" s="2">
        <v>45</v>
      </c>
      <c r="C47" s="3" t="s">
        <v>182</v>
      </c>
      <c r="D47" s="3" t="s">
        <v>29</v>
      </c>
      <c r="E47" s="3" t="s">
        <v>183</v>
      </c>
      <c r="F47" s="3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0</v>
      </c>
      <c r="N47" s="6">
        <v>1</v>
      </c>
      <c r="O47" s="6">
        <v>1</v>
      </c>
      <c r="P47" s="6">
        <v>1</v>
      </c>
    </row>
    <row r="48" spans="1:16" ht="12.75" customHeight="1">
      <c r="A48" s="1"/>
      <c r="B48" s="2">
        <v>46</v>
      </c>
      <c r="C48" s="3" t="s">
        <v>184</v>
      </c>
      <c r="D48" s="3" t="s">
        <v>100</v>
      </c>
      <c r="E48" s="3" t="s">
        <v>95</v>
      </c>
      <c r="F48" s="3">
        <v>1</v>
      </c>
      <c r="G48" s="6">
        <v>1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</row>
    <row r="49" spans="1:16" ht="12.75" customHeight="1">
      <c r="A49" s="1"/>
      <c r="B49" s="2">
        <v>47</v>
      </c>
      <c r="C49" s="3" t="s">
        <v>185</v>
      </c>
      <c r="D49" s="3" t="s">
        <v>102</v>
      </c>
      <c r="E49" s="3" t="s">
        <v>186</v>
      </c>
      <c r="F49" s="3">
        <v>1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1:16" ht="12.75" customHeight="1">
      <c r="A50" s="1"/>
      <c r="B50" s="2">
        <v>48</v>
      </c>
      <c r="C50" s="3" t="s">
        <v>187</v>
      </c>
      <c r="D50" s="3" t="s">
        <v>188</v>
      </c>
      <c r="E50" s="3" t="s">
        <v>94</v>
      </c>
      <c r="F50" s="3">
        <v>1</v>
      </c>
      <c r="G50" s="6">
        <v>1</v>
      </c>
      <c r="H50" s="6">
        <v>0</v>
      </c>
      <c r="I50" s="6">
        <v>0</v>
      </c>
      <c r="J50" s="6">
        <v>1</v>
      </c>
      <c r="K50" s="6">
        <v>1</v>
      </c>
      <c r="L50" s="6">
        <v>0</v>
      </c>
      <c r="M50" s="6">
        <v>1</v>
      </c>
      <c r="N50" s="6">
        <v>0</v>
      </c>
      <c r="O50" s="6">
        <v>0</v>
      </c>
      <c r="P50" s="6">
        <v>0</v>
      </c>
    </row>
    <row r="51" spans="1:16" ht="12.75" customHeight="1">
      <c r="A51" s="1"/>
      <c r="B51" s="2">
        <v>49</v>
      </c>
      <c r="C51" s="3" t="s">
        <v>189</v>
      </c>
      <c r="D51" s="3" t="s">
        <v>190</v>
      </c>
      <c r="E51" s="3" t="s">
        <v>87</v>
      </c>
      <c r="F51" s="3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0</v>
      </c>
      <c r="M51" s="6">
        <v>0</v>
      </c>
      <c r="N51" s="6">
        <v>1</v>
      </c>
      <c r="O51" s="6">
        <v>1</v>
      </c>
      <c r="P51" s="6">
        <v>1</v>
      </c>
    </row>
    <row r="52" spans="1:16" ht="12.75" customHeight="1">
      <c r="A52" s="1"/>
      <c r="B52" s="2">
        <v>50</v>
      </c>
      <c r="C52" s="3" t="s">
        <v>191</v>
      </c>
      <c r="D52" s="3" t="s">
        <v>143</v>
      </c>
      <c r="E52" s="3" t="s">
        <v>111</v>
      </c>
      <c r="F52" s="3">
        <v>1</v>
      </c>
      <c r="G52" s="6">
        <v>1</v>
      </c>
      <c r="H52" s="6">
        <v>0</v>
      </c>
      <c r="I52" s="6">
        <v>1</v>
      </c>
      <c r="J52" s="6">
        <v>1</v>
      </c>
      <c r="K52" s="6">
        <v>0</v>
      </c>
      <c r="L52" s="6">
        <v>1</v>
      </c>
      <c r="M52" s="6">
        <v>0</v>
      </c>
      <c r="N52" s="6">
        <v>1</v>
      </c>
      <c r="O52" s="6">
        <v>0</v>
      </c>
      <c r="P52" s="6">
        <v>0</v>
      </c>
    </row>
    <row r="53" spans="1:16" ht="12.75" customHeight="1">
      <c r="A53" s="1"/>
      <c r="B53" s="2">
        <v>51</v>
      </c>
      <c r="C53" s="3" t="s">
        <v>192</v>
      </c>
      <c r="D53" s="3" t="s">
        <v>193</v>
      </c>
      <c r="E53" s="3" t="s">
        <v>104</v>
      </c>
      <c r="F53" s="3">
        <v>0</v>
      </c>
      <c r="G53" s="6">
        <v>1</v>
      </c>
      <c r="H53" s="6">
        <v>1</v>
      </c>
      <c r="I53" s="6">
        <v>1</v>
      </c>
      <c r="J53" s="6">
        <v>1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</row>
    <row r="54" spans="1:16" ht="12.75" customHeight="1">
      <c r="A54" s="1"/>
      <c r="B54" s="2">
        <v>52</v>
      </c>
      <c r="C54" s="3" t="s">
        <v>194</v>
      </c>
      <c r="D54" s="3" t="s">
        <v>195</v>
      </c>
      <c r="E54" s="3" t="s">
        <v>89</v>
      </c>
      <c r="F54" s="3">
        <v>1</v>
      </c>
      <c r="G54" s="6">
        <v>1</v>
      </c>
      <c r="H54" s="6">
        <v>0</v>
      </c>
      <c r="I54" s="6">
        <v>1</v>
      </c>
      <c r="J54" s="6">
        <v>1</v>
      </c>
      <c r="K54" s="6">
        <v>0</v>
      </c>
      <c r="L54" s="6">
        <v>0</v>
      </c>
      <c r="M54" s="6">
        <v>1</v>
      </c>
      <c r="N54" s="6">
        <v>1</v>
      </c>
      <c r="O54" s="6">
        <v>0</v>
      </c>
      <c r="P54" s="6">
        <v>0</v>
      </c>
    </row>
    <row r="55" spans="1:16" ht="12.75" customHeight="1">
      <c r="A55" s="1"/>
      <c r="B55" s="2">
        <v>53</v>
      </c>
      <c r="C55" s="3" t="s">
        <v>109</v>
      </c>
      <c r="D55" s="3" t="s">
        <v>93</v>
      </c>
      <c r="E55" s="3" t="s">
        <v>99</v>
      </c>
      <c r="F55" s="3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2.75" customHeight="1">
      <c r="A56" s="1"/>
      <c r="B56" s="2">
        <v>54</v>
      </c>
      <c r="C56" s="3" t="s">
        <v>196</v>
      </c>
      <c r="D56" s="3" t="s">
        <v>197</v>
      </c>
      <c r="E56" s="3" t="s">
        <v>26</v>
      </c>
      <c r="F56" s="3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</row>
    <row r="57" spans="1:16" ht="12.75" customHeight="1">
      <c r="A57" s="1"/>
      <c r="B57" s="2">
        <v>55</v>
      </c>
      <c r="C57" s="3" t="s">
        <v>198</v>
      </c>
      <c r="D57" s="3" t="s">
        <v>199</v>
      </c>
      <c r="E57" s="3" t="s">
        <v>101</v>
      </c>
      <c r="F57" s="3">
        <v>1</v>
      </c>
      <c r="G57" s="6">
        <v>1</v>
      </c>
      <c r="H57" s="6">
        <v>1</v>
      </c>
      <c r="I57" s="6">
        <v>1</v>
      </c>
      <c r="J57" s="6">
        <v>1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</row>
    <row r="58" spans="1:16" ht="12.75" customHeight="1">
      <c r="A58" s="1"/>
      <c r="B58" s="2">
        <v>56</v>
      </c>
      <c r="C58" s="3" t="s">
        <v>200</v>
      </c>
      <c r="D58" s="3" t="s">
        <v>201</v>
      </c>
      <c r="E58" s="3" t="s">
        <v>149</v>
      </c>
      <c r="F58" s="3">
        <v>1</v>
      </c>
      <c r="G58" s="6">
        <v>1</v>
      </c>
      <c r="H58" s="6">
        <v>1</v>
      </c>
      <c r="I58" s="6">
        <v>1</v>
      </c>
      <c r="J58" s="6">
        <v>0</v>
      </c>
      <c r="K58" s="6">
        <v>1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</row>
    <row r="59" spans="1:16" ht="12.75" customHeight="1">
      <c r="A59" s="1"/>
      <c r="B59" s="2">
        <v>57</v>
      </c>
      <c r="C59" s="3" t="s">
        <v>202</v>
      </c>
      <c r="D59" s="3" t="s">
        <v>102</v>
      </c>
      <c r="E59" s="3" t="s">
        <v>104</v>
      </c>
      <c r="F59" s="3">
        <v>1</v>
      </c>
      <c r="G59" s="6">
        <v>1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6" ht="12.75" customHeight="1">
      <c r="A60" s="1"/>
      <c r="B60" s="2">
        <v>58</v>
      </c>
      <c r="C60" s="3" t="s">
        <v>203</v>
      </c>
      <c r="D60" s="3" t="s">
        <v>204</v>
      </c>
      <c r="E60" s="3" t="s">
        <v>97</v>
      </c>
      <c r="F60" s="3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22.5" customHeight="1">
      <c r="B61" s="31" t="s">
        <v>55</v>
      </c>
      <c r="C61" s="32"/>
      <c r="D61" s="32"/>
      <c r="E61" s="32"/>
      <c r="F61" s="28">
        <f aca="true" t="shared" si="0" ref="F61:P61">SUM(F3:F60)</f>
        <v>53</v>
      </c>
      <c r="G61" s="28">
        <f t="shared" si="0"/>
        <v>54</v>
      </c>
      <c r="H61" s="28">
        <f t="shared" si="0"/>
        <v>34</v>
      </c>
      <c r="I61" s="28">
        <f t="shared" si="0"/>
        <v>41</v>
      </c>
      <c r="J61" s="28">
        <f t="shared" si="0"/>
        <v>34</v>
      </c>
      <c r="K61" s="28">
        <f t="shared" si="0"/>
        <v>33</v>
      </c>
      <c r="L61" s="28">
        <f t="shared" si="0"/>
        <v>27</v>
      </c>
      <c r="M61" s="28">
        <f t="shared" si="0"/>
        <v>20</v>
      </c>
      <c r="N61" s="28">
        <f t="shared" si="0"/>
        <v>26</v>
      </c>
      <c r="O61" s="28">
        <f t="shared" si="0"/>
        <v>14</v>
      </c>
      <c r="P61" s="28">
        <f t="shared" si="0"/>
        <v>13</v>
      </c>
    </row>
    <row r="62" spans="2:16" ht="22.5" customHeight="1">
      <c r="B62" s="31" t="s">
        <v>56</v>
      </c>
      <c r="C62" s="32"/>
      <c r="D62" s="32"/>
      <c r="E62" s="32"/>
      <c r="F62" s="21">
        <f>F61/58</f>
        <v>0.9137931034482759</v>
      </c>
      <c r="G62" s="21">
        <f aca="true" t="shared" si="1" ref="G62:P62">G61/58</f>
        <v>0.9310344827586207</v>
      </c>
      <c r="H62" s="21">
        <f t="shared" si="1"/>
        <v>0.5862068965517241</v>
      </c>
      <c r="I62" s="21">
        <f t="shared" si="1"/>
        <v>0.7068965517241379</v>
      </c>
      <c r="J62" s="21">
        <f t="shared" si="1"/>
        <v>0.5862068965517241</v>
      </c>
      <c r="K62" s="21">
        <f t="shared" si="1"/>
        <v>0.5689655172413793</v>
      </c>
      <c r="L62" s="21">
        <f t="shared" si="1"/>
        <v>0.46551724137931033</v>
      </c>
      <c r="M62" s="21">
        <f t="shared" si="1"/>
        <v>0.3448275862068966</v>
      </c>
      <c r="N62" s="21">
        <f t="shared" si="1"/>
        <v>0.4482758620689655</v>
      </c>
      <c r="O62" s="21">
        <f t="shared" si="1"/>
        <v>0.2413793103448276</v>
      </c>
      <c r="P62" s="21">
        <f t="shared" si="1"/>
        <v>0.22413793103448276</v>
      </c>
    </row>
  </sheetData>
  <mergeCells count="2">
    <mergeCell ref="B62:E62"/>
    <mergeCell ref="B61:E61"/>
  </mergeCells>
  <printOptions/>
  <pageMargins left="0.2755905511811024" right="0.2362204724409449" top="0.31496062992125984" bottom="0.3937007874015748" header="0.1968503937007874" footer="0.11811023622047245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1:P71"/>
  <sheetViews>
    <sheetView workbookViewId="0" topLeftCell="A1">
      <selection activeCell="J2" sqref="J2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1.75390625" style="0" customWidth="1"/>
    <col min="4" max="4" width="14.25390625" style="0" bestFit="1" customWidth="1"/>
    <col min="5" max="6" width="15.00390625" style="0" customWidth="1"/>
    <col min="7" max="11" width="5.75390625" style="0" customWidth="1"/>
  </cols>
  <sheetData>
    <row r="1" ht="12.75">
      <c r="B1" t="s">
        <v>84</v>
      </c>
    </row>
    <row r="2" spans="2:16" ht="12.75">
      <c r="B2" s="2" t="s">
        <v>2</v>
      </c>
      <c r="C2" s="10" t="s">
        <v>11</v>
      </c>
      <c r="D2" s="10" t="s">
        <v>12</v>
      </c>
      <c r="E2" s="10" t="s">
        <v>13</v>
      </c>
      <c r="F2" s="15"/>
      <c r="G2" s="10" t="s">
        <v>68</v>
      </c>
      <c r="H2" s="11" t="s">
        <v>69</v>
      </c>
      <c r="I2" s="11" t="s">
        <v>70</v>
      </c>
      <c r="J2" s="10" t="s">
        <v>206</v>
      </c>
      <c r="K2" s="11" t="s">
        <v>71</v>
      </c>
      <c r="L2" s="12"/>
      <c r="M2" s="13"/>
      <c r="N2" s="12"/>
      <c r="O2" s="12"/>
      <c r="P2" s="13"/>
    </row>
    <row r="3" spans="2:16" ht="12.75">
      <c r="B3" s="2">
        <v>1</v>
      </c>
      <c r="C3" s="3" t="s">
        <v>115</v>
      </c>
      <c r="D3" s="3" t="s">
        <v>116</v>
      </c>
      <c r="E3" s="3" t="s">
        <v>117</v>
      </c>
      <c r="F3" s="15"/>
      <c r="G3" s="3">
        <v>2</v>
      </c>
      <c r="H3" s="6">
        <v>2</v>
      </c>
      <c r="I3" s="6">
        <v>2</v>
      </c>
      <c r="J3" s="6">
        <v>1</v>
      </c>
      <c r="K3" s="6">
        <v>2</v>
      </c>
      <c r="L3" s="12"/>
      <c r="M3" s="13"/>
      <c r="N3" s="12"/>
      <c r="O3" s="12"/>
      <c r="P3" s="13"/>
    </row>
    <row r="4" spans="2:16" ht="12.75">
      <c r="B4" s="2">
        <v>2</v>
      </c>
      <c r="C4" s="3" t="s">
        <v>118</v>
      </c>
      <c r="D4" s="3" t="s">
        <v>96</v>
      </c>
      <c r="E4" s="3" t="s">
        <v>30</v>
      </c>
      <c r="F4" s="15"/>
      <c r="G4" s="3">
        <v>0</v>
      </c>
      <c r="H4" s="6">
        <v>0</v>
      </c>
      <c r="I4" s="6">
        <v>0</v>
      </c>
      <c r="J4" s="6">
        <v>0</v>
      </c>
      <c r="K4" s="6">
        <v>0</v>
      </c>
      <c r="L4" s="12"/>
      <c r="M4" s="13"/>
      <c r="N4" s="12"/>
      <c r="O4" s="12"/>
      <c r="P4" s="13"/>
    </row>
    <row r="5" spans="2:16" ht="12.75">
      <c r="B5" s="2">
        <v>3</v>
      </c>
      <c r="C5" s="3" t="s">
        <v>119</v>
      </c>
      <c r="D5" s="3" t="s">
        <v>120</v>
      </c>
      <c r="E5" s="3" t="s">
        <v>89</v>
      </c>
      <c r="F5" s="15"/>
      <c r="G5" s="3">
        <v>2</v>
      </c>
      <c r="H5" s="6">
        <v>0</v>
      </c>
      <c r="I5" s="6">
        <v>1</v>
      </c>
      <c r="J5" s="6">
        <v>0</v>
      </c>
      <c r="K5" s="6">
        <v>0</v>
      </c>
      <c r="L5" s="12"/>
      <c r="M5" s="13"/>
      <c r="N5" s="12"/>
      <c r="O5" s="12"/>
      <c r="P5" s="13"/>
    </row>
    <row r="6" spans="2:16" ht="12.75">
      <c r="B6" s="2">
        <v>4</v>
      </c>
      <c r="C6" s="3" t="s">
        <v>121</v>
      </c>
      <c r="D6" s="3" t="s">
        <v>96</v>
      </c>
      <c r="E6" s="3" t="s">
        <v>111</v>
      </c>
      <c r="F6" s="15"/>
      <c r="G6" s="3">
        <v>1</v>
      </c>
      <c r="H6" s="6">
        <v>1</v>
      </c>
      <c r="I6" s="6">
        <v>0</v>
      </c>
      <c r="J6" s="6">
        <v>0</v>
      </c>
      <c r="K6" s="6">
        <v>0</v>
      </c>
      <c r="L6" s="12"/>
      <c r="M6" s="13"/>
      <c r="N6" s="12"/>
      <c r="O6" s="12"/>
      <c r="P6" s="13"/>
    </row>
    <row r="7" spans="2:16" ht="12.75">
      <c r="B7" s="2">
        <v>5</v>
      </c>
      <c r="C7" s="3" t="s">
        <v>122</v>
      </c>
      <c r="D7" s="3" t="s">
        <v>100</v>
      </c>
      <c r="E7" s="3" t="s">
        <v>33</v>
      </c>
      <c r="F7" s="15"/>
      <c r="G7" s="3">
        <v>1</v>
      </c>
      <c r="H7" s="6">
        <v>0</v>
      </c>
      <c r="I7" s="6">
        <v>0</v>
      </c>
      <c r="J7" s="6">
        <v>0</v>
      </c>
      <c r="K7" s="6">
        <v>0</v>
      </c>
      <c r="L7" s="12"/>
      <c r="M7" s="13"/>
      <c r="N7" s="12"/>
      <c r="O7" s="12"/>
      <c r="P7" s="13"/>
    </row>
    <row r="8" spans="2:16" ht="12.75">
      <c r="B8" s="2">
        <v>6</v>
      </c>
      <c r="C8" s="3" t="s">
        <v>123</v>
      </c>
      <c r="D8" s="3" t="s">
        <v>1</v>
      </c>
      <c r="E8" s="3" t="s">
        <v>0</v>
      </c>
      <c r="F8" s="15"/>
      <c r="G8" s="3">
        <v>0</v>
      </c>
      <c r="H8" s="6">
        <v>0</v>
      </c>
      <c r="I8" s="6">
        <v>0</v>
      </c>
      <c r="J8" s="6">
        <v>0</v>
      </c>
      <c r="K8" s="6">
        <v>0</v>
      </c>
      <c r="L8" s="12"/>
      <c r="M8" s="13"/>
      <c r="N8" s="12"/>
      <c r="O8" s="12"/>
      <c r="P8" s="13"/>
    </row>
    <row r="9" spans="2:16" ht="12.75">
      <c r="B9" s="2">
        <v>7</v>
      </c>
      <c r="C9" s="3" t="s">
        <v>124</v>
      </c>
      <c r="D9" s="3" t="s">
        <v>125</v>
      </c>
      <c r="E9" s="3" t="s">
        <v>87</v>
      </c>
      <c r="F9" s="15"/>
      <c r="G9" s="3">
        <v>0</v>
      </c>
      <c r="H9" s="6">
        <v>1</v>
      </c>
      <c r="I9" s="6">
        <v>0</v>
      </c>
      <c r="J9" s="6">
        <v>0</v>
      </c>
      <c r="K9" s="6">
        <v>0</v>
      </c>
      <c r="L9" s="12"/>
      <c r="M9" s="13"/>
      <c r="N9" s="12"/>
      <c r="O9" s="12"/>
      <c r="P9" s="13"/>
    </row>
    <row r="10" spans="2:16" ht="12.75">
      <c r="B10" s="2">
        <v>8</v>
      </c>
      <c r="C10" s="3" t="s">
        <v>126</v>
      </c>
      <c r="D10" s="3" t="s">
        <v>25</v>
      </c>
      <c r="E10" s="3" t="s">
        <v>95</v>
      </c>
      <c r="F10" s="15"/>
      <c r="G10" s="3">
        <v>2</v>
      </c>
      <c r="H10" s="6">
        <v>2</v>
      </c>
      <c r="I10" s="6">
        <v>0</v>
      </c>
      <c r="J10" s="6">
        <v>0</v>
      </c>
      <c r="K10" s="6">
        <v>1</v>
      </c>
      <c r="L10" s="12"/>
      <c r="M10" s="13"/>
      <c r="N10" s="12"/>
      <c r="O10" s="12"/>
      <c r="P10" s="13"/>
    </row>
    <row r="11" spans="2:16" ht="12.75">
      <c r="B11" s="2">
        <v>9</v>
      </c>
      <c r="C11" s="3" t="s">
        <v>127</v>
      </c>
      <c r="D11" s="3" t="s">
        <v>25</v>
      </c>
      <c r="E11" s="3" t="s">
        <v>32</v>
      </c>
      <c r="F11" s="15"/>
      <c r="G11" s="3">
        <v>1</v>
      </c>
      <c r="H11" s="6">
        <v>1</v>
      </c>
      <c r="I11" s="6">
        <v>0</v>
      </c>
      <c r="J11" s="6">
        <v>0</v>
      </c>
      <c r="K11" s="6">
        <v>0</v>
      </c>
      <c r="L11" s="12"/>
      <c r="M11" s="13"/>
      <c r="N11" s="12"/>
      <c r="O11" s="12"/>
      <c r="P11" s="13"/>
    </row>
    <row r="12" spans="2:16" ht="12.75">
      <c r="B12" s="2">
        <v>10</v>
      </c>
      <c r="C12" s="3" t="s">
        <v>128</v>
      </c>
      <c r="D12" s="3" t="s">
        <v>27</v>
      </c>
      <c r="E12" s="3" t="s">
        <v>95</v>
      </c>
      <c r="F12" s="15"/>
      <c r="G12" s="3">
        <v>2</v>
      </c>
      <c r="H12" s="6">
        <v>1</v>
      </c>
      <c r="I12" s="6">
        <v>2</v>
      </c>
      <c r="J12" s="6">
        <v>0</v>
      </c>
      <c r="K12" s="6">
        <v>1</v>
      </c>
      <c r="L12" s="12"/>
      <c r="M12" s="13"/>
      <c r="N12" s="12"/>
      <c r="O12" s="12"/>
      <c r="P12" s="13"/>
    </row>
    <row r="13" spans="2:16" ht="12.75">
      <c r="B13" s="2">
        <v>11</v>
      </c>
      <c r="C13" s="3" t="s">
        <v>129</v>
      </c>
      <c r="D13" s="3" t="s">
        <v>102</v>
      </c>
      <c r="E13" s="3" t="s">
        <v>130</v>
      </c>
      <c r="F13" s="15"/>
      <c r="G13" s="3">
        <v>1</v>
      </c>
      <c r="H13" s="6">
        <v>1</v>
      </c>
      <c r="I13" s="6">
        <v>0</v>
      </c>
      <c r="J13" s="6">
        <v>0</v>
      </c>
      <c r="K13" s="6">
        <v>0</v>
      </c>
      <c r="L13" s="12"/>
      <c r="M13" s="13"/>
      <c r="N13" s="12"/>
      <c r="O13" s="12"/>
      <c r="P13" s="13"/>
    </row>
    <row r="14" spans="2:16" ht="12.75">
      <c r="B14" s="2">
        <v>12</v>
      </c>
      <c r="C14" s="3" t="s">
        <v>131</v>
      </c>
      <c r="D14" s="3" t="s">
        <v>93</v>
      </c>
      <c r="E14" s="3" t="s">
        <v>130</v>
      </c>
      <c r="F14" s="15"/>
      <c r="G14" s="3">
        <v>1</v>
      </c>
      <c r="H14" s="6">
        <v>1</v>
      </c>
      <c r="I14" s="6">
        <v>1</v>
      </c>
      <c r="J14" s="6">
        <v>0</v>
      </c>
      <c r="K14" s="6">
        <v>1</v>
      </c>
      <c r="L14" s="12"/>
      <c r="M14" s="13"/>
      <c r="N14" s="12"/>
      <c r="O14" s="12"/>
      <c r="P14" s="13"/>
    </row>
    <row r="15" spans="2:16" ht="12.75">
      <c r="B15" s="2">
        <v>13</v>
      </c>
      <c r="C15" s="3" t="s">
        <v>132</v>
      </c>
      <c r="D15" s="3" t="s">
        <v>133</v>
      </c>
      <c r="E15" s="3" t="s">
        <v>134</v>
      </c>
      <c r="F15" s="15"/>
      <c r="G15" s="3">
        <v>2</v>
      </c>
      <c r="H15" s="6">
        <v>2</v>
      </c>
      <c r="I15" s="6">
        <v>2</v>
      </c>
      <c r="J15" s="6">
        <v>0</v>
      </c>
      <c r="K15" s="6">
        <v>0</v>
      </c>
      <c r="L15" s="12"/>
      <c r="M15" s="13"/>
      <c r="N15" s="12"/>
      <c r="O15" s="12"/>
      <c r="P15" s="13"/>
    </row>
    <row r="16" spans="2:16" ht="12.75">
      <c r="B16" s="2">
        <v>14</v>
      </c>
      <c r="C16" s="3" t="s">
        <v>135</v>
      </c>
      <c r="D16" s="3" t="s">
        <v>29</v>
      </c>
      <c r="E16" s="3" t="s">
        <v>111</v>
      </c>
      <c r="F16" s="15"/>
      <c r="G16" s="3">
        <v>2</v>
      </c>
      <c r="H16" s="6">
        <v>1</v>
      </c>
      <c r="I16" s="6">
        <v>1</v>
      </c>
      <c r="J16" s="6">
        <v>0</v>
      </c>
      <c r="K16" s="6">
        <v>0</v>
      </c>
      <c r="L16" s="12"/>
      <c r="M16" s="13"/>
      <c r="N16" s="12"/>
      <c r="O16" s="12"/>
      <c r="P16" s="13"/>
    </row>
    <row r="17" spans="2:16" ht="12.75">
      <c r="B17" s="2">
        <v>15</v>
      </c>
      <c r="C17" s="3" t="s">
        <v>136</v>
      </c>
      <c r="D17" s="3" t="s">
        <v>29</v>
      </c>
      <c r="E17" s="3" t="s">
        <v>111</v>
      </c>
      <c r="F17" s="15"/>
      <c r="G17" s="3">
        <v>0</v>
      </c>
      <c r="H17" s="6">
        <v>0</v>
      </c>
      <c r="I17" s="6">
        <v>0</v>
      </c>
      <c r="J17" s="6">
        <v>0</v>
      </c>
      <c r="K17" s="6">
        <v>0</v>
      </c>
      <c r="L17" s="12"/>
      <c r="M17" s="13"/>
      <c r="N17" s="12"/>
      <c r="O17" s="12"/>
      <c r="P17" s="13"/>
    </row>
    <row r="18" spans="2:16" ht="12.75">
      <c r="B18" s="2">
        <v>16</v>
      </c>
      <c r="C18" s="3" t="s">
        <v>137</v>
      </c>
      <c r="D18" s="3" t="s">
        <v>102</v>
      </c>
      <c r="E18" s="3" t="s">
        <v>138</v>
      </c>
      <c r="F18" s="15"/>
      <c r="G18" s="3">
        <v>2</v>
      </c>
      <c r="H18" s="6">
        <v>2</v>
      </c>
      <c r="I18" s="6">
        <v>0</v>
      </c>
      <c r="J18" s="6">
        <v>0</v>
      </c>
      <c r="K18" s="6">
        <v>1</v>
      </c>
      <c r="L18" s="12"/>
      <c r="M18" s="13"/>
      <c r="N18" s="12"/>
      <c r="O18" s="12"/>
      <c r="P18" s="13"/>
    </row>
    <row r="19" spans="2:16" ht="12.75">
      <c r="B19" s="2">
        <v>17</v>
      </c>
      <c r="C19" s="3" t="s">
        <v>139</v>
      </c>
      <c r="D19" s="3" t="s">
        <v>98</v>
      </c>
      <c r="E19" s="3" t="s">
        <v>26</v>
      </c>
      <c r="F19" s="15"/>
      <c r="G19" s="3">
        <v>0</v>
      </c>
      <c r="H19" s="6">
        <v>0</v>
      </c>
      <c r="I19" s="6">
        <v>0</v>
      </c>
      <c r="J19" s="6">
        <v>0</v>
      </c>
      <c r="K19" s="6">
        <v>0</v>
      </c>
      <c r="L19" s="12"/>
      <c r="M19" s="13"/>
      <c r="N19" s="12"/>
      <c r="O19" s="12"/>
      <c r="P19" s="13"/>
    </row>
    <row r="20" spans="2:16" ht="12.75">
      <c r="B20" s="2">
        <v>18</v>
      </c>
      <c r="C20" s="3" t="s">
        <v>140</v>
      </c>
      <c r="D20" s="3" t="s">
        <v>34</v>
      </c>
      <c r="E20" s="3" t="s">
        <v>88</v>
      </c>
      <c r="F20" s="15"/>
      <c r="G20" s="3">
        <v>0</v>
      </c>
      <c r="H20" s="6">
        <v>1</v>
      </c>
      <c r="I20" s="6">
        <v>0</v>
      </c>
      <c r="J20" s="6">
        <v>0</v>
      </c>
      <c r="K20" s="6">
        <v>0</v>
      </c>
      <c r="L20" s="12"/>
      <c r="M20" s="13"/>
      <c r="N20" s="12"/>
      <c r="O20" s="12"/>
      <c r="P20" s="13"/>
    </row>
    <row r="21" spans="2:16" ht="12.75">
      <c r="B21" s="2">
        <v>19</v>
      </c>
      <c r="C21" s="3" t="s">
        <v>141</v>
      </c>
      <c r="D21" s="3" t="s">
        <v>93</v>
      </c>
      <c r="E21" s="3" t="s">
        <v>103</v>
      </c>
      <c r="F21" s="15"/>
      <c r="G21" s="3">
        <v>0</v>
      </c>
      <c r="H21" s="6">
        <v>0</v>
      </c>
      <c r="I21" s="6">
        <v>0</v>
      </c>
      <c r="J21" s="6">
        <v>0</v>
      </c>
      <c r="K21" s="6">
        <v>0</v>
      </c>
      <c r="L21" s="12"/>
      <c r="M21" s="13"/>
      <c r="N21" s="12"/>
      <c r="O21" s="12"/>
      <c r="P21" s="13"/>
    </row>
    <row r="22" spans="2:16" ht="12.75">
      <c r="B22" s="2">
        <v>20</v>
      </c>
      <c r="C22" s="3" t="s">
        <v>142</v>
      </c>
      <c r="D22" s="3" t="s">
        <v>143</v>
      </c>
      <c r="E22" s="3" t="s">
        <v>106</v>
      </c>
      <c r="F22" s="15"/>
      <c r="G22" s="3">
        <v>2</v>
      </c>
      <c r="H22" s="6">
        <v>2</v>
      </c>
      <c r="I22" s="6">
        <v>0</v>
      </c>
      <c r="J22" s="6">
        <v>1</v>
      </c>
      <c r="K22" s="6">
        <v>0</v>
      </c>
      <c r="L22" s="12"/>
      <c r="M22" s="13"/>
      <c r="N22" s="12"/>
      <c r="O22" s="12"/>
      <c r="P22" s="13"/>
    </row>
    <row r="23" spans="2:16" ht="12.75">
      <c r="B23" s="2">
        <v>21</v>
      </c>
      <c r="C23" s="3" t="s">
        <v>144</v>
      </c>
      <c r="D23" s="3" t="s">
        <v>105</v>
      </c>
      <c r="E23" s="3" t="s">
        <v>106</v>
      </c>
      <c r="F23" s="15"/>
      <c r="G23" s="3">
        <v>1</v>
      </c>
      <c r="H23" s="6">
        <v>1</v>
      </c>
      <c r="I23" s="6">
        <v>1</v>
      </c>
      <c r="J23" s="6">
        <v>0</v>
      </c>
      <c r="K23" s="6">
        <v>0</v>
      </c>
      <c r="L23" s="12"/>
      <c r="M23" s="13"/>
      <c r="N23" s="12"/>
      <c r="O23" s="12"/>
      <c r="P23" s="13"/>
    </row>
    <row r="24" spans="2:16" ht="12.75">
      <c r="B24" s="2">
        <v>22</v>
      </c>
      <c r="C24" s="3" t="s">
        <v>145</v>
      </c>
      <c r="D24" s="3" t="s">
        <v>108</v>
      </c>
      <c r="E24" s="3" t="s">
        <v>130</v>
      </c>
      <c r="F24" s="15"/>
      <c r="G24" s="3">
        <v>2</v>
      </c>
      <c r="H24" s="6">
        <v>1</v>
      </c>
      <c r="I24" s="6">
        <v>1</v>
      </c>
      <c r="J24" s="6">
        <v>0</v>
      </c>
      <c r="K24" s="6">
        <v>0</v>
      </c>
      <c r="L24" s="12"/>
      <c r="M24" s="13"/>
      <c r="N24" s="12"/>
      <c r="O24" s="12"/>
      <c r="P24" s="13"/>
    </row>
    <row r="25" spans="2:16" ht="12.75">
      <c r="B25" s="2">
        <v>23</v>
      </c>
      <c r="C25" s="3" t="s">
        <v>146</v>
      </c>
      <c r="D25" s="3" t="s">
        <v>133</v>
      </c>
      <c r="E25" s="3" t="s">
        <v>110</v>
      </c>
      <c r="F25" s="15"/>
      <c r="G25" s="3">
        <v>2</v>
      </c>
      <c r="H25" s="6">
        <v>2</v>
      </c>
      <c r="I25" s="6">
        <v>3</v>
      </c>
      <c r="J25" s="6">
        <v>0</v>
      </c>
      <c r="K25" s="6">
        <v>2</v>
      </c>
      <c r="L25" s="12"/>
      <c r="M25" s="13"/>
      <c r="N25" s="12"/>
      <c r="O25" s="12"/>
      <c r="P25" s="13"/>
    </row>
    <row r="26" spans="2:16" ht="12.75">
      <c r="B26" s="2">
        <v>24</v>
      </c>
      <c r="C26" s="3" t="s">
        <v>147</v>
      </c>
      <c r="D26" s="3" t="s">
        <v>148</v>
      </c>
      <c r="E26" s="3" t="s">
        <v>149</v>
      </c>
      <c r="F26" s="15"/>
      <c r="G26" s="3">
        <v>0</v>
      </c>
      <c r="H26" s="6">
        <v>0</v>
      </c>
      <c r="I26" s="6">
        <v>0</v>
      </c>
      <c r="J26" s="6">
        <v>0</v>
      </c>
      <c r="K26" s="6">
        <v>0</v>
      </c>
      <c r="L26" s="12"/>
      <c r="M26" s="13"/>
      <c r="N26" s="12"/>
      <c r="O26" s="12"/>
      <c r="P26" s="13"/>
    </row>
    <row r="27" spans="2:16" ht="12.75">
      <c r="B27" s="2">
        <v>25</v>
      </c>
      <c r="C27" s="3" t="s">
        <v>150</v>
      </c>
      <c r="D27" s="3" t="s">
        <v>90</v>
      </c>
      <c r="E27" s="3" t="s">
        <v>151</v>
      </c>
      <c r="F27" s="15"/>
      <c r="G27" s="3">
        <v>0</v>
      </c>
      <c r="H27" s="6">
        <v>0</v>
      </c>
      <c r="I27" s="6">
        <v>0</v>
      </c>
      <c r="J27" s="6">
        <v>0</v>
      </c>
      <c r="K27" s="6">
        <v>0</v>
      </c>
      <c r="L27" s="12"/>
      <c r="M27" s="13"/>
      <c r="N27" s="12"/>
      <c r="O27" s="12"/>
      <c r="P27" s="13"/>
    </row>
    <row r="28" spans="2:16" ht="12.75">
      <c r="B28" s="2">
        <v>26</v>
      </c>
      <c r="C28" s="3" t="s">
        <v>152</v>
      </c>
      <c r="D28" s="3" t="s">
        <v>93</v>
      </c>
      <c r="E28" s="3" t="s">
        <v>153</v>
      </c>
      <c r="F28" s="15"/>
      <c r="G28" s="3">
        <v>0</v>
      </c>
      <c r="H28" s="6">
        <v>2</v>
      </c>
      <c r="I28" s="6">
        <v>0</v>
      </c>
      <c r="J28" s="6">
        <v>0</v>
      </c>
      <c r="K28" s="6">
        <v>0</v>
      </c>
      <c r="L28" s="12"/>
      <c r="M28" s="13"/>
      <c r="N28" s="12"/>
      <c r="O28" s="12"/>
      <c r="P28" s="13"/>
    </row>
    <row r="29" spans="2:16" ht="12.75">
      <c r="B29" s="2">
        <v>27</v>
      </c>
      <c r="C29" s="3" t="s">
        <v>154</v>
      </c>
      <c r="D29" s="3" t="s">
        <v>92</v>
      </c>
      <c r="E29" s="3" t="s">
        <v>28</v>
      </c>
      <c r="F29" s="15"/>
      <c r="G29" s="3">
        <v>2</v>
      </c>
      <c r="H29" s="6">
        <v>1</v>
      </c>
      <c r="I29" s="6">
        <v>2</v>
      </c>
      <c r="J29" s="6">
        <v>0</v>
      </c>
      <c r="K29" s="6">
        <v>3</v>
      </c>
      <c r="L29" s="12"/>
      <c r="M29" s="13"/>
      <c r="N29" s="12"/>
      <c r="O29" s="12"/>
      <c r="P29" s="13"/>
    </row>
    <row r="30" spans="2:16" ht="12.75">
      <c r="B30" s="2">
        <v>28</v>
      </c>
      <c r="C30" s="3" t="s">
        <v>155</v>
      </c>
      <c r="D30" s="3" t="s">
        <v>93</v>
      </c>
      <c r="E30" s="3" t="s">
        <v>156</v>
      </c>
      <c r="F30" s="15"/>
      <c r="G30" s="3">
        <v>1</v>
      </c>
      <c r="H30" s="6">
        <v>1</v>
      </c>
      <c r="I30" s="6">
        <v>0</v>
      </c>
      <c r="J30" s="6">
        <v>0</v>
      </c>
      <c r="K30" s="6">
        <v>0</v>
      </c>
      <c r="L30" s="12"/>
      <c r="M30" s="13"/>
      <c r="N30" s="12"/>
      <c r="O30" s="12"/>
      <c r="P30" s="13"/>
    </row>
    <row r="31" spans="2:16" ht="12.75">
      <c r="B31" s="2">
        <v>29</v>
      </c>
      <c r="C31" s="3" t="s">
        <v>157</v>
      </c>
      <c r="D31" s="3" t="s">
        <v>91</v>
      </c>
      <c r="E31" s="3" t="s">
        <v>30</v>
      </c>
      <c r="F31" s="15"/>
      <c r="G31" s="3">
        <v>2</v>
      </c>
      <c r="H31" s="6">
        <v>2</v>
      </c>
      <c r="I31" s="6">
        <v>3</v>
      </c>
      <c r="J31" s="6">
        <v>2</v>
      </c>
      <c r="K31" s="6">
        <v>1</v>
      </c>
      <c r="L31" s="12"/>
      <c r="M31" s="13"/>
      <c r="N31" s="12"/>
      <c r="O31" s="12"/>
      <c r="P31" s="13"/>
    </row>
    <row r="32" spans="2:16" ht="12.75">
      <c r="B32" s="2">
        <v>30</v>
      </c>
      <c r="C32" s="3" t="s">
        <v>158</v>
      </c>
      <c r="D32" s="3" t="s">
        <v>93</v>
      </c>
      <c r="E32" s="3" t="s">
        <v>32</v>
      </c>
      <c r="F32" s="15"/>
      <c r="G32" s="3">
        <v>0</v>
      </c>
      <c r="H32" s="6">
        <v>0</v>
      </c>
      <c r="I32" s="6">
        <v>0</v>
      </c>
      <c r="J32" s="6">
        <v>0</v>
      </c>
      <c r="K32" s="6">
        <v>0</v>
      </c>
      <c r="L32" s="12"/>
      <c r="M32" s="13"/>
      <c r="N32" s="12"/>
      <c r="O32" s="12"/>
      <c r="P32" s="13"/>
    </row>
    <row r="33" spans="2:16" ht="12.75">
      <c r="B33" s="2">
        <v>31</v>
      </c>
      <c r="C33" s="3" t="s">
        <v>159</v>
      </c>
      <c r="D33" s="3" t="s">
        <v>91</v>
      </c>
      <c r="E33" s="3" t="s">
        <v>110</v>
      </c>
      <c r="F33" s="15"/>
      <c r="G33" s="3">
        <v>1</v>
      </c>
      <c r="H33" s="6">
        <v>1</v>
      </c>
      <c r="I33" s="6">
        <v>1</v>
      </c>
      <c r="J33" s="6">
        <v>2</v>
      </c>
      <c r="K33" s="6">
        <v>0</v>
      </c>
      <c r="L33" s="12"/>
      <c r="M33" s="13"/>
      <c r="N33" s="12"/>
      <c r="O33" s="12"/>
      <c r="P33" s="13"/>
    </row>
    <row r="34" spans="2:16" ht="12.75">
      <c r="B34" s="2">
        <v>32</v>
      </c>
      <c r="C34" s="3" t="s">
        <v>160</v>
      </c>
      <c r="D34" s="3" t="s">
        <v>113</v>
      </c>
      <c r="E34" s="3" t="s">
        <v>28</v>
      </c>
      <c r="F34" s="15"/>
      <c r="G34" s="3">
        <v>0</v>
      </c>
      <c r="H34" s="6">
        <v>0</v>
      </c>
      <c r="I34" s="6">
        <v>0</v>
      </c>
      <c r="J34" s="6">
        <v>0</v>
      </c>
      <c r="K34" s="6">
        <v>0</v>
      </c>
      <c r="L34" s="12"/>
      <c r="M34" s="13"/>
      <c r="N34" s="12"/>
      <c r="O34" s="12"/>
      <c r="P34" s="13"/>
    </row>
    <row r="35" spans="2:16" ht="12.75">
      <c r="B35" s="2">
        <v>33</v>
      </c>
      <c r="C35" s="3" t="s">
        <v>161</v>
      </c>
      <c r="D35" s="3" t="s">
        <v>107</v>
      </c>
      <c r="E35" s="3" t="s">
        <v>162</v>
      </c>
      <c r="F35" s="15"/>
      <c r="G35" s="3">
        <v>1</v>
      </c>
      <c r="H35" s="6">
        <v>0</v>
      </c>
      <c r="I35" s="6">
        <v>0</v>
      </c>
      <c r="J35" s="6">
        <v>0</v>
      </c>
      <c r="K35" s="6">
        <v>0</v>
      </c>
      <c r="L35" s="12"/>
      <c r="M35" s="13"/>
      <c r="N35" s="12"/>
      <c r="O35" s="12"/>
      <c r="P35" s="13"/>
    </row>
    <row r="36" spans="2:16" ht="12.75">
      <c r="B36" s="2">
        <v>34</v>
      </c>
      <c r="C36" s="3" t="s">
        <v>163</v>
      </c>
      <c r="D36" s="3" t="s">
        <v>164</v>
      </c>
      <c r="E36" s="3" t="s">
        <v>28</v>
      </c>
      <c r="F36" s="15"/>
      <c r="G36" s="3">
        <v>0</v>
      </c>
      <c r="H36" s="6">
        <v>0</v>
      </c>
      <c r="I36" s="6">
        <v>0</v>
      </c>
      <c r="J36" s="6">
        <v>0</v>
      </c>
      <c r="K36" s="6">
        <v>0</v>
      </c>
      <c r="L36" s="12"/>
      <c r="M36" s="13"/>
      <c r="N36" s="12"/>
      <c r="O36" s="12"/>
      <c r="P36" s="13"/>
    </row>
    <row r="37" spans="2:16" ht="12.75">
      <c r="B37" s="2">
        <v>35</v>
      </c>
      <c r="C37" s="3" t="s">
        <v>165</v>
      </c>
      <c r="D37" s="3" t="s">
        <v>31</v>
      </c>
      <c r="E37" s="3" t="s">
        <v>26</v>
      </c>
      <c r="F37" s="15"/>
      <c r="G37" s="3">
        <v>0</v>
      </c>
      <c r="H37" s="6">
        <v>0</v>
      </c>
      <c r="I37" s="6">
        <v>0</v>
      </c>
      <c r="J37" s="6">
        <v>0</v>
      </c>
      <c r="K37" s="6">
        <v>0</v>
      </c>
      <c r="L37" s="12"/>
      <c r="M37" s="13"/>
      <c r="N37" s="12"/>
      <c r="O37" s="12"/>
      <c r="P37" s="13"/>
    </row>
    <row r="38" spans="2:16" ht="12.75">
      <c r="B38" s="2">
        <v>36</v>
      </c>
      <c r="C38" s="3" t="s">
        <v>166</v>
      </c>
      <c r="D38" s="3" t="s">
        <v>164</v>
      </c>
      <c r="E38" s="3" t="s">
        <v>87</v>
      </c>
      <c r="F38" s="15"/>
      <c r="G38" s="3">
        <v>0</v>
      </c>
      <c r="H38" s="6">
        <v>0</v>
      </c>
      <c r="I38" s="6">
        <v>0</v>
      </c>
      <c r="J38" s="6">
        <v>0</v>
      </c>
      <c r="K38" s="6">
        <v>0</v>
      </c>
      <c r="L38" s="12"/>
      <c r="M38" s="13"/>
      <c r="N38" s="12"/>
      <c r="O38" s="12"/>
      <c r="P38" s="13"/>
    </row>
    <row r="39" spans="2:16" ht="12.75">
      <c r="B39" s="2">
        <v>37</v>
      </c>
      <c r="C39" s="3" t="s">
        <v>167</v>
      </c>
      <c r="D39" s="3" t="s">
        <v>168</v>
      </c>
      <c r="E39" s="3" t="s">
        <v>169</v>
      </c>
      <c r="F39" s="15"/>
      <c r="G39" s="3">
        <v>1</v>
      </c>
      <c r="H39" s="6">
        <v>0</v>
      </c>
      <c r="I39" s="6">
        <v>1</v>
      </c>
      <c r="J39" s="6">
        <v>1</v>
      </c>
      <c r="K39" s="6">
        <v>0</v>
      </c>
      <c r="L39" s="12"/>
      <c r="M39" s="13"/>
      <c r="N39" s="12"/>
      <c r="O39" s="12"/>
      <c r="P39" s="13"/>
    </row>
    <row r="40" spans="2:16" ht="12.75">
      <c r="B40" s="2">
        <v>38</v>
      </c>
      <c r="C40" s="3" t="s">
        <v>170</v>
      </c>
      <c r="D40" s="3" t="s">
        <v>112</v>
      </c>
      <c r="E40" s="3" t="s">
        <v>171</v>
      </c>
      <c r="F40" s="15"/>
      <c r="G40" s="3">
        <v>0</v>
      </c>
      <c r="H40" s="6">
        <v>0</v>
      </c>
      <c r="I40" s="6">
        <v>0</v>
      </c>
      <c r="J40" s="6">
        <v>0</v>
      </c>
      <c r="K40" s="6">
        <v>0</v>
      </c>
      <c r="L40" s="12"/>
      <c r="M40" s="13"/>
      <c r="N40" s="12"/>
      <c r="O40" s="12"/>
      <c r="P40" s="13"/>
    </row>
    <row r="41" spans="2:16" ht="12.75">
      <c r="B41" s="2">
        <v>39</v>
      </c>
      <c r="C41" s="3" t="s">
        <v>172</v>
      </c>
      <c r="D41" s="3" t="s">
        <v>102</v>
      </c>
      <c r="E41" s="3" t="s">
        <v>28</v>
      </c>
      <c r="F41" s="15"/>
      <c r="G41" s="3">
        <v>0</v>
      </c>
      <c r="H41" s="6">
        <v>2</v>
      </c>
      <c r="I41" s="6">
        <v>0</v>
      </c>
      <c r="J41" s="6">
        <v>0</v>
      </c>
      <c r="K41" s="6">
        <v>0</v>
      </c>
      <c r="L41" s="12"/>
      <c r="M41" s="13"/>
      <c r="N41" s="12"/>
      <c r="O41" s="12"/>
      <c r="P41" s="13"/>
    </row>
    <row r="42" spans="2:16" ht="12.75">
      <c r="B42" s="2">
        <v>40</v>
      </c>
      <c r="C42" s="3" t="s">
        <v>173</v>
      </c>
      <c r="D42" s="3" t="s">
        <v>174</v>
      </c>
      <c r="E42" s="3" t="s">
        <v>175</v>
      </c>
      <c r="F42" s="15"/>
      <c r="G42" s="3">
        <v>1</v>
      </c>
      <c r="H42" s="6">
        <v>1</v>
      </c>
      <c r="I42" s="6">
        <v>1</v>
      </c>
      <c r="J42" s="6">
        <v>0</v>
      </c>
      <c r="K42" s="6">
        <v>0</v>
      </c>
      <c r="L42" s="12"/>
      <c r="M42" s="13"/>
      <c r="N42" s="12"/>
      <c r="O42" s="12"/>
      <c r="P42" s="13"/>
    </row>
    <row r="43" spans="2:16" ht="12.75">
      <c r="B43" s="2">
        <v>41</v>
      </c>
      <c r="C43" s="3" t="s">
        <v>176</v>
      </c>
      <c r="D43" s="3" t="s">
        <v>177</v>
      </c>
      <c r="E43" s="3"/>
      <c r="F43" s="15"/>
      <c r="G43" s="3">
        <v>0</v>
      </c>
      <c r="H43" s="6">
        <v>1</v>
      </c>
      <c r="I43" s="6">
        <v>0</v>
      </c>
      <c r="J43" s="6">
        <v>0</v>
      </c>
      <c r="K43" s="6">
        <v>0</v>
      </c>
      <c r="L43" s="12"/>
      <c r="M43" s="13"/>
      <c r="N43" s="12"/>
      <c r="O43" s="12"/>
      <c r="P43" s="13"/>
    </row>
    <row r="44" spans="2:16" ht="12.75">
      <c r="B44" s="2">
        <v>42</v>
      </c>
      <c r="C44" s="3" t="s">
        <v>178</v>
      </c>
      <c r="D44" s="3" t="s">
        <v>29</v>
      </c>
      <c r="E44" s="3" t="s">
        <v>149</v>
      </c>
      <c r="F44" s="15"/>
      <c r="G44" s="3">
        <v>2</v>
      </c>
      <c r="H44" s="6">
        <v>1</v>
      </c>
      <c r="I44" s="6">
        <v>0</v>
      </c>
      <c r="J44" s="6">
        <v>1</v>
      </c>
      <c r="K44" s="6">
        <v>1</v>
      </c>
      <c r="L44" s="12"/>
      <c r="M44" s="13"/>
      <c r="N44" s="12"/>
      <c r="O44" s="12"/>
      <c r="P44" s="13"/>
    </row>
    <row r="45" spans="2:16" ht="12.75">
      <c r="B45" s="2">
        <v>43</v>
      </c>
      <c r="C45" s="3" t="s">
        <v>179</v>
      </c>
      <c r="D45" s="3" t="s">
        <v>25</v>
      </c>
      <c r="E45" s="3" t="s">
        <v>87</v>
      </c>
      <c r="F45" s="15"/>
      <c r="G45" s="3">
        <v>1</v>
      </c>
      <c r="H45" s="6">
        <v>2</v>
      </c>
      <c r="I45" s="6">
        <v>1</v>
      </c>
      <c r="J45" s="6">
        <v>0</v>
      </c>
      <c r="K45" s="6">
        <v>0</v>
      </c>
      <c r="L45" s="12"/>
      <c r="M45" s="13"/>
      <c r="N45" s="12"/>
      <c r="O45" s="12"/>
      <c r="P45" s="13"/>
    </row>
    <row r="46" spans="2:16" ht="12.75">
      <c r="B46" s="2">
        <v>44</v>
      </c>
      <c r="C46" s="3" t="s">
        <v>180</v>
      </c>
      <c r="D46" s="3" t="s">
        <v>181</v>
      </c>
      <c r="E46" s="3" t="s">
        <v>134</v>
      </c>
      <c r="F46" s="15"/>
      <c r="G46" s="3">
        <v>0</v>
      </c>
      <c r="H46" s="6">
        <v>1</v>
      </c>
      <c r="I46" s="6">
        <v>0</v>
      </c>
      <c r="J46" s="6">
        <v>0</v>
      </c>
      <c r="K46" s="6">
        <v>0</v>
      </c>
      <c r="L46" s="12"/>
      <c r="M46" s="13"/>
      <c r="N46" s="12"/>
      <c r="O46" s="12"/>
      <c r="P46" s="13"/>
    </row>
    <row r="47" spans="2:16" ht="12.75">
      <c r="B47" s="2">
        <v>45</v>
      </c>
      <c r="C47" s="3" t="s">
        <v>182</v>
      </c>
      <c r="D47" s="3" t="s">
        <v>29</v>
      </c>
      <c r="E47" s="3" t="s">
        <v>183</v>
      </c>
      <c r="F47" s="15"/>
      <c r="G47" s="3">
        <v>2</v>
      </c>
      <c r="H47" s="6">
        <v>2</v>
      </c>
      <c r="I47" s="6">
        <v>0</v>
      </c>
      <c r="J47" s="6">
        <v>0</v>
      </c>
      <c r="K47" s="6">
        <v>0</v>
      </c>
      <c r="L47" s="12"/>
      <c r="M47" s="13"/>
      <c r="N47" s="12"/>
      <c r="O47" s="12"/>
      <c r="P47" s="13"/>
    </row>
    <row r="48" spans="2:16" ht="12.75">
      <c r="B48" s="2">
        <v>46</v>
      </c>
      <c r="C48" s="3" t="s">
        <v>184</v>
      </c>
      <c r="D48" s="3" t="s">
        <v>100</v>
      </c>
      <c r="E48" s="3" t="s">
        <v>95</v>
      </c>
      <c r="F48" s="15"/>
      <c r="G48" s="3">
        <v>0</v>
      </c>
      <c r="H48" s="6">
        <v>0</v>
      </c>
      <c r="I48" s="6">
        <v>0</v>
      </c>
      <c r="J48" s="6">
        <v>0</v>
      </c>
      <c r="K48" s="6">
        <v>0</v>
      </c>
      <c r="L48" s="12"/>
      <c r="M48" s="13"/>
      <c r="N48" s="12"/>
      <c r="O48" s="12"/>
      <c r="P48" s="13"/>
    </row>
    <row r="49" spans="2:16" ht="12.75">
      <c r="B49" s="2">
        <v>47</v>
      </c>
      <c r="C49" s="3" t="s">
        <v>185</v>
      </c>
      <c r="D49" s="3" t="s">
        <v>102</v>
      </c>
      <c r="E49" s="3" t="s">
        <v>186</v>
      </c>
      <c r="F49" s="15"/>
      <c r="G49" s="3">
        <v>0</v>
      </c>
      <c r="H49" s="6">
        <v>0</v>
      </c>
      <c r="I49" s="6">
        <v>0</v>
      </c>
      <c r="J49" s="6">
        <v>0</v>
      </c>
      <c r="K49" s="6">
        <v>0</v>
      </c>
      <c r="L49" s="12"/>
      <c r="M49" s="13"/>
      <c r="N49" s="12"/>
      <c r="O49" s="12"/>
      <c r="P49" s="13"/>
    </row>
    <row r="50" spans="2:16" ht="12.75">
      <c r="B50" s="2">
        <v>48</v>
      </c>
      <c r="C50" s="3" t="s">
        <v>187</v>
      </c>
      <c r="D50" s="3" t="s">
        <v>188</v>
      </c>
      <c r="E50" s="3" t="s">
        <v>94</v>
      </c>
      <c r="F50" s="15"/>
      <c r="G50" s="3">
        <v>0</v>
      </c>
      <c r="H50" s="6">
        <v>0</v>
      </c>
      <c r="I50" s="6">
        <v>1</v>
      </c>
      <c r="J50" s="6">
        <v>0</v>
      </c>
      <c r="K50" s="6">
        <v>0</v>
      </c>
      <c r="L50" s="12"/>
      <c r="M50" s="13"/>
      <c r="N50" s="12"/>
      <c r="O50" s="12"/>
      <c r="P50" s="13"/>
    </row>
    <row r="51" spans="2:16" ht="12.75">
      <c r="B51" s="2">
        <v>49</v>
      </c>
      <c r="C51" s="3" t="s">
        <v>189</v>
      </c>
      <c r="D51" s="3" t="s">
        <v>190</v>
      </c>
      <c r="E51" s="3" t="s">
        <v>87</v>
      </c>
      <c r="F51" s="15"/>
      <c r="G51" s="3">
        <v>2</v>
      </c>
      <c r="H51" s="6">
        <v>0</v>
      </c>
      <c r="I51" s="6">
        <v>0</v>
      </c>
      <c r="J51" s="6">
        <v>0</v>
      </c>
      <c r="K51" s="6">
        <v>0</v>
      </c>
      <c r="L51" s="12"/>
      <c r="M51" s="13"/>
      <c r="N51" s="12"/>
      <c r="O51" s="12"/>
      <c r="P51" s="13"/>
    </row>
    <row r="52" spans="2:16" ht="12.75">
      <c r="B52" s="2">
        <v>50</v>
      </c>
      <c r="C52" s="3" t="s">
        <v>191</v>
      </c>
      <c r="D52" s="3" t="s">
        <v>143</v>
      </c>
      <c r="E52" s="3" t="s">
        <v>111</v>
      </c>
      <c r="F52" s="15"/>
      <c r="G52" s="3">
        <v>2</v>
      </c>
      <c r="H52" s="6">
        <v>1</v>
      </c>
      <c r="I52" s="6">
        <v>1</v>
      </c>
      <c r="J52" s="6">
        <v>0</v>
      </c>
      <c r="K52" s="6">
        <v>2</v>
      </c>
      <c r="L52" s="12"/>
      <c r="M52" s="13"/>
      <c r="N52" s="12"/>
      <c r="O52" s="12"/>
      <c r="P52" s="13"/>
    </row>
    <row r="53" spans="2:16" ht="12.75">
      <c r="B53" s="2">
        <v>51</v>
      </c>
      <c r="C53" s="3" t="s">
        <v>192</v>
      </c>
      <c r="D53" s="3" t="s">
        <v>193</v>
      </c>
      <c r="E53" s="3" t="s">
        <v>104</v>
      </c>
      <c r="F53" s="15"/>
      <c r="G53" s="3">
        <v>0</v>
      </c>
      <c r="H53" s="6">
        <v>1</v>
      </c>
      <c r="I53" s="6">
        <v>0</v>
      </c>
      <c r="J53" s="6">
        <v>0</v>
      </c>
      <c r="K53" s="6">
        <v>0</v>
      </c>
      <c r="L53" s="12"/>
      <c r="M53" s="13"/>
      <c r="N53" s="12"/>
      <c r="O53" s="12"/>
      <c r="P53" s="13"/>
    </row>
    <row r="54" spans="2:16" ht="12.75">
      <c r="B54" s="2">
        <v>52</v>
      </c>
      <c r="C54" s="3" t="s">
        <v>194</v>
      </c>
      <c r="D54" s="3" t="s">
        <v>195</v>
      </c>
      <c r="E54" s="3" t="s">
        <v>89</v>
      </c>
      <c r="F54" s="15"/>
      <c r="G54" s="3">
        <v>1</v>
      </c>
      <c r="H54" s="6">
        <v>1</v>
      </c>
      <c r="I54" s="6">
        <v>0</v>
      </c>
      <c r="J54" s="6">
        <v>0</v>
      </c>
      <c r="K54" s="6">
        <v>1</v>
      </c>
      <c r="L54" s="12"/>
      <c r="M54" s="13"/>
      <c r="N54" s="12"/>
      <c r="O54" s="12"/>
      <c r="P54" s="13"/>
    </row>
    <row r="55" spans="2:16" ht="12.75">
      <c r="B55" s="2">
        <v>53</v>
      </c>
      <c r="C55" s="3" t="s">
        <v>109</v>
      </c>
      <c r="D55" s="3" t="s">
        <v>93</v>
      </c>
      <c r="E55" s="3" t="s">
        <v>99</v>
      </c>
      <c r="F55" s="15"/>
      <c r="G55" s="3">
        <v>0</v>
      </c>
      <c r="H55" s="6">
        <v>0</v>
      </c>
      <c r="I55" s="6">
        <v>0</v>
      </c>
      <c r="J55" s="6">
        <v>0</v>
      </c>
      <c r="K55" s="6">
        <v>0</v>
      </c>
      <c r="L55" s="12"/>
      <c r="M55" s="13"/>
      <c r="N55" s="12"/>
      <c r="O55" s="12"/>
      <c r="P55" s="13"/>
    </row>
    <row r="56" spans="2:16" ht="12.75">
      <c r="B56" s="2">
        <v>54</v>
      </c>
      <c r="C56" s="3" t="s">
        <v>196</v>
      </c>
      <c r="D56" s="3" t="s">
        <v>197</v>
      </c>
      <c r="E56" s="3" t="s">
        <v>26</v>
      </c>
      <c r="F56" s="15"/>
      <c r="G56" s="3">
        <v>0</v>
      </c>
      <c r="H56" s="6">
        <v>0</v>
      </c>
      <c r="I56" s="6">
        <v>0</v>
      </c>
      <c r="J56" s="6">
        <v>0</v>
      </c>
      <c r="K56" s="6">
        <v>0</v>
      </c>
      <c r="L56" s="12"/>
      <c r="M56" s="13"/>
      <c r="N56" s="12"/>
      <c r="O56" s="12"/>
      <c r="P56" s="13"/>
    </row>
    <row r="57" spans="2:16" ht="12.75">
      <c r="B57" s="2">
        <v>55</v>
      </c>
      <c r="C57" s="3" t="s">
        <v>198</v>
      </c>
      <c r="D57" s="3" t="s">
        <v>199</v>
      </c>
      <c r="E57" s="3" t="s">
        <v>101</v>
      </c>
      <c r="F57" s="15"/>
      <c r="G57" s="3">
        <v>2</v>
      </c>
      <c r="H57" s="6">
        <v>0</v>
      </c>
      <c r="I57" s="6">
        <v>0</v>
      </c>
      <c r="J57" s="6">
        <v>0</v>
      </c>
      <c r="K57" s="6">
        <v>0</v>
      </c>
      <c r="L57" s="12"/>
      <c r="M57" s="13"/>
      <c r="N57" s="12"/>
      <c r="O57" s="12"/>
      <c r="P57" s="13"/>
    </row>
    <row r="58" spans="2:16" ht="12.75">
      <c r="B58" s="2">
        <v>56</v>
      </c>
      <c r="C58" s="3" t="s">
        <v>200</v>
      </c>
      <c r="D58" s="3" t="s">
        <v>201</v>
      </c>
      <c r="E58" s="3" t="s">
        <v>149</v>
      </c>
      <c r="F58" s="15"/>
      <c r="G58" s="3">
        <v>1</v>
      </c>
      <c r="H58" s="6">
        <v>1</v>
      </c>
      <c r="I58" s="6">
        <v>1</v>
      </c>
      <c r="J58" s="6">
        <v>0</v>
      </c>
      <c r="K58" s="6">
        <v>1</v>
      </c>
      <c r="L58" s="12"/>
      <c r="M58" s="13"/>
      <c r="N58" s="12"/>
      <c r="O58" s="12"/>
      <c r="P58" s="13"/>
    </row>
    <row r="59" spans="2:16" ht="12.75">
      <c r="B59" s="2">
        <v>57</v>
      </c>
      <c r="C59" s="3" t="s">
        <v>202</v>
      </c>
      <c r="D59" s="3" t="s">
        <v>102</v>
      </c>
      <c r="E59" s="3" t="s">
        <v>104</v>
      </c>
      <c r="F59" s="15"/>
      <c r="G59" s="3">
        <v>0</v>
      </c>
      <c r="H59" s="6">
        <v>0</v>
      </c>
      <c r="I59" s="6">
        <v>0</v>
      </c>
      <c r="J59" s="6">
        <v>0</v>
      </c>
      <c r="K59" s="6">
        <v>0</v>
      </c>
      <c r="L59" s="12"/>
      <c r="M59" s="13"/>
      <c r="N59" s="12"/>
      <c r="O59" s="12"/>
      <c r="P59" s="13"/>
    </row>
    <row r="60" spans="2:16" ht="12.75">
      <c r="B60" s="2">
        <v>58</v>
      </c>
      <c r="C60" s="3" t="s">
        <v>203</v>
      </c>
      <c r="D60" s="3" t="s">
        <v>204</v>
      </c>
      <c r="E60" s="3" t="s">
        <v>97</v>
      </c>
      <c r="F60" s="15"/>
      <c r="G60" s="3">
        <v>0</v>
      </c>
      <c r="H60" s="6">
        <v>0</v>
      </c>
      <c r="I60" s="6">
        <v>0</v>
      </c>
      <c r="J60" s="6">
        <v>0</v>
      </c>
      <c r="K60" s="6">
        <v>0</v>
      </c>
      <c r="L60" s="12"/>
      <c r="M60" s="13"/>
      <c r="N60" s="12"/>
      <c r="O60" s="12"/>
      <c r="P60" s="13"/>
    </row>
    <row r="61" spans="2:11" ht="12.75">
      <c r="B61" s="31" t="s">
        <v>72</v>
      </c>
      <c r="C61" s="31"/>
      <c r="D61" s="31"/>
      <c r="E61" s="31"/>
      <c r="F61" s="16" t="s">
        <v>73</v>
      </c>
      <c r="G61" s="14">
        <f>COUNTIF(G3:G60,0)</f>
        <v>27</v>
      </c>
      <c r="H61" s="14">
        <f>COUNTIF(H3:H60,0)</f>
        <v>26</v>
      </c>
      <c r="I61" s="14">
        <f>COUNTIF(I3:I60,0)</f>
        <v>40</v>
      </c>
      <c r="J61" s="14">
        <f>COUNTIF(J3:J60,0)</f>
        <v>52</v>
      </c>
      <c r="K61" s="14">
        <f>COUNTIF(K3:K60,0)</f>
        <v>46</v>
      </c>
    </row>
    <row r="62" spans="2:11" ht="12.75">
      <c r="B62" s="33"/>
      <c r="C62" s="33"/>
      <c r="D62" s="33"/>
      <c r="E62" s="33"/>
      <c r="F62" s="17" t="s">
        <v>74</v>
      </c>
      <c r="G62" s="14">
        <f>COUNTIF(G3:G60,1)</f>
        <v>14</v>
      </c>
      <c r="H62" s="14">
        <f>COUNTIF(H3:H60,1)</f>
        <v>21</v>
      </c>
      <c r="I62" s="14">
        <f>COUNTIF(I3:I60,1)</f>
        <v>12</v>
      </c>
      <c r="J62" s="14">
        <f>COUNTIF(J3:J60,1)</f>
        <v>4</v>
      </c>
      <c r="K62" s="14">
        <f>COUNTIF(K3:K60,1)</f>
        <v>8</v>
      </c>
    </row>
    <row r="63" spans="2:11" ht="12.75">
      <c r="B63" s="33"/>
      <c r="C63" s="33"/>
      <c r="D63" s="33"/>
      <c r="E63" s="33"/>
      <c r="F63" s="16" t="s">
        <v>75</v>
      </c>
      <c r="G63" s="14">
        <f>COUNTIF(G3:G60,2)</f>
        <v>17</v>
      </c>
      <c r="H63" s="14">
        <f>COUNTIF(H3:H60,2)</f>
        <v>11</v>
      </c>
      <c r="I63" s="14">
        <f>COUNTIF(I3:I60,2)</f>
        <v>4</v>
      </c>
      <c r="J63" s="14">
        <f>COUNTIF(J3:J60,2)</f>
        <v>2</v>
      </c>
      <c r="K63" s="14">
        <f>COUNTIF(K3:K60,2)</f>
        <v>3</v>
      </c>
    </row>
    <row r="64" spans="2:11" ht="12.75">
      <c r="B64" s="33"/>
      <c r="C64" s="33"/>
      <c r="D64" s="33"/>
      <c r="E64" s="33"/>
      <c r="F64" s="16" t="s">
        <v>76</v>
      </c>
      <c r="G64" s="14">
        <f>COUNTIF(G3:G60,3)</f>
        <v>0</v>
      </c>
      <c r="H64" s="14">
        <f>COUNTIF(H3:H60,3)</f>
        <v>0</v>
      </c>
      <c r="I64" s="14">
        <f>COUNTIF(I3:I60,3)</f>
        <v>2</v>
      </c>
      <c r="J64" s="14">
        <f>COUNTIF(J3:J60,3)</f>
        <v>0</v>
      </c>
      <c r="K64" s="14">
        <f>COUNTIF(K3:K60,3)</f>
        <v>1</v>
      </c>
    </row>
    <row r="65" spans="2:11" ht="12.75">
      <c r="B65" s="33"/>
      <c r="C65" s="33"/>
      <c r="D65" s="33"/>
      <c r="E65" s="33"/>
      <c r="F65" s="16" t="s">
        <v>77</v>
      </c>
      <c r="G65" s="14">
        <f>COUNTIF(G3:G60,4)</f>
        <v>0</v>
      </c>
      <c r="H65" s="14">
        <f>COUNTIF(H3:H60,4)</f>
        <v>0</v>
      </c>
      <c r="I65" s="14">
        <f>COUNTIF(I3:I60,4)</f>
        <v>0</v>
      </c>
      <c r="J65" s="14">
        <f>COUNTIF(J3:J60,4)</f>
        <v>0</v>
      </c>
      <c r="K65" s="14">
        <f>COUNTIF(K3:K60,4)</f>
        <v>0</v>
      </c>
    </row>
    <row r="66" spans="2:11" ht="12.75">
      <c r="B66" s="33"/>
      <c r="C66" s="33"/>
      <c r="D66" s="33"/>
      <c r="E66" s="33"/>
      <c r="F66" s="16" t="s">
        <v>40</v>
      </c>
      <c r="G66" s="14">
        <f>SUM(G61:G65)</f>
        <v>58</v>
      </c>
      <c r="H66" s="14">
        <f>SUM(H61:H65)</f>
        <v>58</v>
      </c>
      <c r="I66" s="14">
        <f>SUM(I61:I65)</f>
        <v>58</v>
      </c>
      <c r="J66" s="14">
        <f>SUM(J61:J65)</f>
        <v>58</v>
      </c>
      <c r="K66" s="14">
        <f>SUM(K61:K65)</f>
        <v>58</v>
      </c>
    </row>
    <row r="67" spans="2:11" ht="12.75">
      <c r="B67" s="31" t="s">
        <v>78</v>
      </c>
      <c r="C67" s="31"/>
      <c r="D67" s="31"/>
      <c r="E67" s="31"/>
      <c r="F67" s="18" t="s">
        <v>79</v>
      </c>
      <c r="G67" s="8">
        <f aca="true" t="shared" si="0" ref="G67:K68">G61/58</f>
        <v>0.46551724137931033</v>
      </c>
      <c r="H67" s="8">
        <f t="shared" si="0"/>
        <v>0.4482758620689655</v>
      </c>
      <c r="I67" s="8">
        <f t="shared" si="0"/>
        <v>0.6896551724137931</v>
      </c>
      <c r="J67" s="8">
        <f t="shared" si="0"/>
        <v>0.896551724137931</v>
      </c>
      <c r="K67" s="8">
        <f t="shared" si="0"/>
        <v>0.7931034482758621</v>
      </c>
    </row>
    <row r="68" spans="2:11" ht="12.75">
      <c r="B68" s="31"/>
      <c r="C68" s="31"/>
      <c r="D68" s="31"/>
      <c r="E68" s="31"/>
      <c r="F68" s="18" t="s">
        <v>80</v>
      </c>
      <c r="G68" s="8">
        <f t="shared" si="0"/>
        <v>0.2413793103448276</v>
      </c>
      <c r="H68" s="8">
        <f t="shared" si="0"/>
        <v>0.3620689655172414</v>
      </c>
      <c r="I68" s="8">
        <f t="shared" si="0"/>
        <v>0.20689655172413793</v>
      </c>
      <c r="J68" s="8">
        <f t="shared" si="0"/>
        <v>0.06896551724137931</v>
      </c>
      <c r="K68" s="8">
        <f t="shared" si="0"/>
        <v>0.13793103448275862</v>
      </c>
    </row>
    <row r="69" spans="2:11" ht="12.75">
      <c r="B69" s="31"/>
      <c r="C69" s="31"/>
      <c r="D69" s="31"/>
      <c r="E69" s="31"/>
      <c r="F69" s="18" t="s">
        <v>81</v>
      </c>
      <c r="G69" s="8">
        <f aca="true" t="shared" si="1" ref="G69:K71">G63/58</f>
        <v>0.29310344827586204</v>
      </c>
      <c r="H69" s="8">
        <f t="shared" si="1"/>
        <v>0.1896551724137931</v>
      </c>
      <c r="I69" s="8">
        <f t="shared" si="1"/>
        <v>0.06896551724137931</v>
      </c>
      <c r="J69" s="8">
        <f t="shared" si="1"/>
        <v>0.034482758620689655</v>
      </c>
      <c r="K69" s="8">
        <f t="shared" si="1"/>
        <v>0.05172413793103448</v>
      </c>
    </row>
    <row r="70" spans="2:11" ht="12.75">
      <c r="B70" s="31"/>
      <c r="C70" s="31"/>
      <c r="D70" s="31"/>
      <c r="E70" s="31"/>
      <c r="F70" s="18" t="s">
        <v>82</v>
      </c>
      <c r="G70" s="8">
        <f t="shared" si="1"/>
        <v>0</v>
      </c>
      <c r="H70" s="8">
        <f t="shared" si="1"/>
        <v>0</v>
      </c>
      <c r="I70" s="8">
        <f t="shared" si="1"/>
        <v>0.034482758620689655</v>
      </c>
      <c r="J70" s="8">
        <f t="shared" si="1"/>
        <v>0</v>
      </c>
      <c r="K70" s="8">
        <f t="shared" si="1"/>
        <v>0.017241379310344827</v>
      </c>
    </row>
    <row r="71" spans="2:11" ht="12.75">
      <c r="B71" s="31"/>
      <c r="C71" s="31"/>
      <c r="D71" s="31"/>
      <c r="E71" s="31"/>
      <c r="F71" s="18" t="s">
        <v>83</v>
      </c>
      <c r="G71" s="8">
        <f t="shared" si="1"/>
        <v>0</v>
      </c>
      <c r="H71" s="8">
        <f t="shared" si="1"/>
        <v>0</v>
      </c>
      <c r="I71" s="8">
        <f t="shared" si="1"/>
        <v>0</v>
      </c>
      <c r="J71" s="8">
        <f t="shared" si="1"/>
        <v>0</v>
      </c>
      <c r="K71" s="8">
        <f t="shared" si="1"/>
        <v>0</v>
      </c>
    </row>
  </sheetData>
  <mergeCells count="2">
    <mergeCell ref="B67:E71"/>
    <mergeCell ref="B61:E6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84"/>
  <sheetViews>
    <sheetView tabSelected="1" workbookViewId="0" topLeftCell="A1">
      <selection activeCell="M74" sqref="M74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1.75390625" style="0" customWidth="1"/>
    <col min="4" max="4" width="14.25390625" style="0" bestFit="1" customWidth="1"/>
    <col min="5" max="5" width="15.00390625" style="0" customWidth="1"/>
    <col min="6" max="15" width="5.75390625" style="0" customWidth="1"/>
  </cols>
  <sheetData>
    <row r="1" ht="12.75">
      <c r="B1" t="s">
        <v>85</v>
      </c>
    </row>
    <row r="2" spans="2:15" ht="12.75">
      <c r="B2" s="2" t="s">
        <v>2</v>
      </c>
      <c r="C2" s="10" t="s">
        <v>11</v>
      </c>
      <c r="D2" s="10" t="s">
        <v>12</v>
      </c>
      <c r="E2" s="10" t="s">
        <v>13</v>
      </c>
      <c r="F2" s="15" t="s">
        <v>45</v>
      </c>
      <c r="G2" s="11" t="s">
        <v>46</v>
      </c>
      <c r="H2" s="10" t="s">
        <v>47</v>
      </c>
      <c r="I2" s="11" t="s">
        <v>48</v>
      </c>
      <c r="J2" s="10" t="s">
        <v>49</v>
      </c>
      <c r="K2" s="11" t="s">
        <v>50</v>
      </c>
      <c r="L2" s="10" t="s">
        <v>51</v>
      </c>
      <c r="M2" s="11" t="s">
        <v>52</v>
      </c>
      <c r="N2" s="10" t="s">
        <v>53</v>
      </c>
      <c r="O2" s="11" t="s">
        <v>54</v>
      </c>
    </row>
    <row r="3" spans="2:15" ht="12.75">
      <c r="B3" s="2">
        <v>1</v>
      </c>
      <c r="C3" s="29" t="s">
        <v>207</v>
      </c>
      <c r="D3" s="29" t="s">
        <v>29</v>
      </c>
      <c r="E3" s="29" t="s">
        <v>208</v>
      </c>
      <c r="F3" s="3"/>
      <c r="G3" s="6"/>
      <c r="H3" s="6"/>
      <c r="I3" s="6"/>
      <c r="J3" s="6"/>
      <c r="K3" s="6"/>
      <c r="L3" s="6"/>
      <c r="M3" s="6"/>
      <c r="N3" s="6"/>
      <c r="O3" s="6"/>
    </row>
    <row r="4" spans="2:15" ht="12.75">
      <c r="B4" s="2">
        <v>2</v>
      </c>
      <c r="C4" s="29" t="s">
        <v>209</v>
      </c>
      <c r="D4" s="29" t="s">
        <v>90</v>
      </c>
      <c r="E4" s="29" t="s">
        <v>210</v>
      </c>
      <c r="F4" s="3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2">
        <v>3</v>
      </c>
      <c r="C5" s="29" t="s">
        <v>211</v>
      </c>
      <c r="D5" s="29" t="s">
        <v>98</v>
      </c>
      <c r="E5" s="29" t="s">
        <v>28</v>
      </c>
      <c r="F5" s="3"/>
      <c r="G5" s="6"/>
      <c r="H5" s="6"/>
      <c r="I5" s="6"/>
      <c r="J5" s="6"/>
      <c r="K5" s="6"/>
      <c r="L5" s="6"/>
      <c r="M5" s="6"/>
      <c r="N5" s="6"/>
      <c r="O5" s="6"/>
    </row>
    <row r="6" spans="2:15" ht="12.75">
      <c r="B6" s="2">
        <v>4</v>
      </c>
      <c r="C6" s="29" t="s">
        <v>212</v>
      </c>
      <c r="D6" s="29" t="s">
        <v>27</v>
      </c>
      <c r="E6" s="29" t="s">
        <v>99</v>
      </c>
      <c r="F6" s="3"/>
      <c r="G6" s="6"/>
      <c r="H6" s="6"/>
      <c r="I6" s="6"/>
      <c r="J6" s="6"/>
      <c r="K6" s="6"/>
      <c r="L6" s="6"/>
      <c r="M6" s="6"/>
      <c r="N6" s="6"/>
      <c r="O6" s="6"/>
    </row>
    <row r="7" spans="2:15" ht="12.75">
      <c r="B7" s="2">
        <v>5</v>
      </c>
      <c r="C7" s="29" t="s">
        <v>213</v>
      </c>
      <c r="D7" s="29" t="s">
        <v>201</v>
      </c>
      <c r="E7" s="29" t="s">
        <v>106</v>
      </c>
      <c r="F7" s="3"/>
      <c r="G7" s="6"/>
      <c r="H7" s="6"/>
      <c r="I7" s="6"/>
      <c r="J7" s="6"/>
      <c r="K7" s="6"/>
      <c r="L7" s="6"/>
      <c r="M7" s="6"/>
      <c r="N7" s="6"/>
      <c r="O7" s="6"/>
    </row>
    <row r="8" spans="2:15" ht="12.75">
      <c r="B8" s="2">
        <v>6</v>
      </c>
      <c r="C8" s="29" t="s">
        <v>214</v>
      </c>
      <c r="D8" s="29" t="s">
        <v>93</v>
      </c>
      <c r="E8" s="29" t="s">
        <v>87</v>
      </c>
      <c r="F8" s="3"/>
      <c r="G8" s="6"/>
      <c r="H8" s="6"/>
      <c r="I8" s="6"/>
      <c r="J8" s="6"/>
      <c r="K8" s="6"/>
      <c r="L8" s="6"/>
      <c r="M8" s="6"/>
      <c r="N8" s="6"/>
      <c r="O8" s="6"/>
    </row>
    <row r="9" spans="2:15" ht="12.75">
      <c r="B9" s="2">
        <v>7</v>
      </c>
      <c r="C9" s="29" t="s">
        <v>215</v>
      </c>
      <c r="D9" s="29" t="s">
        <v>216</v>
      </c>
      <c r="E9" s="29" t="s">
        <v>97</v>
      </c>
      <c r="F9" s="3"/>
      <c r="G9" s="6"/>
      <c r="H9" s="6"/>
      <c r="I9" s="6"/>
      <c r="J9" s="6"/>
      <c r="K9" s="6"/>
      <c r="L9" s="6"/>
      <c r="M9" s="6"/>
      <c r="N9" s="6"/>
      <c r="O9" s="6"/>
    </row>
    <row r="10" spans="2:15" ht="12.75">
      <c r="B10" s="2">
        <v>8</v>
      </c>
      <c r="C10" s="29" t="s">
        <v>217</v>
      </c>
      <c r="D10" s="29" t="s">
        <v>218</v>
      </c>
      <c r="E10" s="29" t="s">
        <v>219</v>
      </c>
      <c r="F10" s="3"/>
      <c r="G10" s="6"/>
      <c r="H10" s="6"/>
      <c r="I10" s="6"/>
      <c r="J10" s="6"/>
      <c r="K10" s="6"/>
      <c r="L10" s="6"/>
      <c r="M10" s="6"/>
      <c r="N10" s="6"/>
      <c r="O10" s="6"/>
    </row>
    <row r="11" spans="2:15" ht="12.75">
      <c r="B11" s="2">
        <v>9</v>
      </c>
      <c r="C11" s="29" t="s">
        <v>220</v>
      </c>
      <c r="D11" s="29" t="s">
        <v>29</v>
      </c>
      <c r="E11" s="29" t="s">
        <v>106</v>
      </c>
      <c r="F11" s="3"/>
      <c r="G11" s="6"/>
      <c r="H11" s="6"/>
      <c r="I11" s="6"/>
      <c r="J11" s="6"/>
      <c r="K11" s="6"/>
      <c r="L11" s="6"/>
      <c r="M11" s="6"/>
      <c r="N11" s="6"/>
      <c r="O11" s="6"/>
    </row>
    <row r="12" spans="2:15" ht="12.75">
      <c r="B12" s="2">
        <v>10</v>
      </c>
      <c r="C12" s="29" t="s">
        <v>221</v>
      </c>
      <c r="D12" s="29" t="s">
        <v>222</v>
      </c>
      <c r="E12" s="29" t="s">
        <v>89</v>
      </c>
      <c r="F12" s="3"/>
      <c r="G12" s="6"/>
      <c r="H12" s="6"/>
      <c r="I12" s="6"/>
      <c r="J12" s="6"/>
      <c r="K12" s="6"/>
      <c r="L12" s="6"/>
      <c r="M12" s="6"/>
      <c r="N12" s="6"/>
      <c r="O12" s="6"/>
    </row>
    <row r="13" spans="2:15" ht="12.75">
      <c r="B13" s="2">
        <v>11</v>
      </c>
      <c r="C13" s="29" t="s">
        <v>223</v>
      </c>
      <c r="D13" s="29" t="s">
        <v>91</v>
      </c>
      <c r="E13" s="29" t="s">
        <v>219</v>
      </c>
      <c r="F13" s="3"/>
      <c r="G13" s="6"/>
      <c r="H13" s="6"/>
      <c r="I13" s="6"/>
      <c r="J13" s="6"/>
      <c r="K13" s="6"/>
      <c r="L13" s="6"/>
      <c r="M13" s="6"/>
      <c r="N13" s="6"/>
      <c r="O13" s="6"/>
    </row>
    <row r="14" spans="2:15" ht="12.75">
      <c r="B14" s="2">
        <v>12</v>
      </c>
      <c r="C14" s="29" t="s">
        <v>132</v>
      </c>
      <c r="D14" s="29" t="s">
        <v>133</v>
      </c>
      <c r="E14" s="29" t="s">
        <v>169</v>
      </c>
      <c r="F14" s="3"/>
      <c r="G14" s="6"/>
      <c r="H14" s="6"/>
      <c r="I14" s="6"/>
      <c r="J14" s="6"/>
      <c r="K14" s="6"/>
      <c r="L14" s="6"/>
      <c r="M14" s="6"/>
      <c r="N14" s="6"/>
      <c r="O14" s="6"/>
    </row>
    <row r="15" spans="2:15" ht="12.75">
      <c r="B15" s="2">
        <v>13</v>
      </c>
      <c r="C15" s="29" t="s">
        <v>224</v>
      </c>
      <c r="D15" s="29" t="s">
        <v>225</v>
      </c>
      <c r="E15" s="29" t="s">
        <v>95</v>
      </c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2.75">
      <c r="B16" s="2">
        <v>14</v>
      </c>
      <c r="C16" s="29" t="s">
        <v>226</v>
      </c>
      <c r="D16" s="29" t="s">
        <v>227</v>
      </c>
      <c r="E16" s="29" t="s">
        <v>26</v>
      </c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2.75">
      <c r="B17" s="2">
        <v>15</v>
      </c>
      <c r="C17" s="29" t="s">
        <v>228</v>
      </c>
      <c r="D17" s="29" t="s">
        <v>91</v>
      </c>
      <c r="E17" s="29" t="s">
        <v>97</v>
      </c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2.75">
      <c r="B18" s="2">
        <v>16</v>
      </c>
      <c r="C18" s="29" t="s">
        <v>229</v>
      </c>
      <c r="D18" s="29" t="s">
        <v>230</v>
      </c>
      <c r="E18" s="29" t="s">
        <v>33</v>
      </c>
      <c r="F18" s="3"/>
      <c r="G18" s="6"/>
      <c r="H18" s="6"/>
      <c r="I18" s="6"/>
      <c r="J18" s="6"/>
      <c r="K18" s="6"/>
      <c r="L18" s="6"/>
      <c r="M18" s="6"/>
      <c r="N18" s="6"/>
      <c r="O18" s="6"/>
    </row>
    <row r="19" spans="2:15" ht="12.75">
      <c r="B19" s="2">
        <v>17</v>
      </c>
      <c r="C19" s="29" t="s">
        <v>231</v>
      </c>
      <c r="D19" s="29" t="s">
        <v>232</v>
      </c>
      <c r="E19" s="29" t="s">
        <v>28</v>
      </c>
      <c r="F19" s="3"/>
      <c r="G19" s="6"/>
      <c r="H19" s="6"/>
      <c r="I19" s="6"/>
      <c r="J19" s="6"/>
      <c r="K19" s="6"/>
      <c r="L19" s="6"/>
      <c r="M19" s="6"/>
      <c r="N19" s="6"/>
      <c r="O19" s="6"/>
    </row>
    <row r="20" spans="2:15" ht="12.75">
      <c r="B20" s="2">
        <v>18</v>
      </c>
      <c r="C20" s="29" t="s">
        <v>233</v>
      </c>
      <c r="D20" s="29" t="s">
        <v>108</v>
      </c>
      <c r="E20" s="29" t="s">
        <v>94</v>
      </c>
      <c r="F20" s="3"/>
      <c r="G20" s="6"/>
      <c r="H20" s="6"/>
      <c r="I20" s="6"/>
      <c r="J20" s="6"/>
      <c r="K20" s="6"/>
      <c r="L20" s="6"/>
      <c r="M20" s="6"/>
      <c r="N20" s="6"/>
      <c r="O20" s="6"/>
    </row>
    <row r="21" spans="2:15" ht="12.75">
      <c r="B21" s="2">
        <v>19</v>
      </c>
      <c r="C21" s="29" t="s">
        <v>234</v>
      </c>
      <c r="D21" s="29" t="s">
        <v>133</v>
      </c>
      <c r="E21" s="29" t="s">
        <v>111</v>
      </c>
      <c r="F21" s="3"/>
      <c r="G21" s="6"/>
      <c r="H21" s="6"/>
      <c r="I21" s="6"/>
      <c r="J21" s="6"/>
      <c r="K21" s="6"/>
      <c r="L21" s="6"/>
      <c r="M21" s="6"/>
      <c r="N21" s="6"/>
      <c r="O21" s="6"/>
    </row>
    <row r="22" spans="2:15" ht="12.75">
      <c r="B22" s="2">
        <v>20</v>
      </c>
      <c r="C22" s="29" t="s">
        <v>235</v>
      </c>
      <c r="D22" s="29" t="s">
        <v>201</v>
      </c>
      <c r="E22" s="29" t="s">
        <v>219</v>
      </c>
      <c r="F22" s="3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2">
        <v>21</v>
      </c>
      <c r="C23" s="29" t="s">
        <v>236</v>
      </c>
      <c r="D23" s="29" t="s">
        <v>230</v>
      </c>
      <c r="E23" s="29" t="s">
        <v>26</v>
      </c>
      <c r="F23" s="3"/>
      <c r="G23" s="6"/>
      <c r="H23" s="6"/>
      <c r="I23" s="6"/>
      <c r="J23" s="6"/>
      <c r="K23" s="6"/>
      <c r="L23" s="6"/>
      <c r="M23" s="6"/>
      <c r="N23" s="6"/>
      <c r="O23" s="6"/>
    </row>
    <row r="24" spans="2:15" ht="12.75">
      <c r="B24" s="2">
        <v>22</v>
      </c>
      <c r="C24" s="29" t="s">
        <v>237</v>
      </c>
      <c r="D24" s="29" t="s">
        <v>238</v>
      </c>
      <c r="E24" s="29" t="s">
        <v>111</v>
      </c>
      <c r="F24" s="3"/>
      <c r="G24" s="6"/>
      <c r="H24" s="6"/>
      <c r="I24" s="6"/>
      <c r="J24" s="6"/>
      <c r="K24" s="6"/>
      <c r="L24" s="6"/>
      <c r="M24" s="6"/>
      <c r="N24" s="6"/>
      <c r="O24" s="6"/>
    </row>
    <row r="25" spans="2:15" ht="12.75">
      <c r="B25" s="2">
        <v>23</v>
      </c>
      <c r="C25" s="29" t="s">
        <v>239</v>
      </c>
      <c r="D25" s="29" t="s">
        <v>100</v>
      </c>
      <c r="E25" s="29" t="s">
        <v>26</v>
      </c>
      <c r="F25" s="3"/>
      <c r="G25" s="6"/>
      <c r="H25" s="6"/>
      <c r="I25" s="6"/>
      <c r="J25" s="6"/>
      <c r="K25" s="6"/>
      <c r="L25" s="6"/>
      <c r="M25" s="6"/>
      <c r="N25" s="6"/>
      <c r="O25" s="6"/>
    </row>
    <row r="26" spans="2:15" ht="12.75">
      <c r="B26" s="2">
        <v>24</v>
      </c>
      <c r="C26" s="29" t="s">
        <v>240</v>
      </c>
      <c r="D26" s="29" t="s">
        <v>238</v>
      </c>
      <c r="E26" s="29" t="s">
        <v>89</v>
      </c>
      <c r="F26" s="3"/>
      <c r="G26" s="6"/>
      <c r="H26" s="6"/>
      <c r="I26" s="6"/>
      <c r="J26" s="6"/>
      <c r="K26" s="6"/>
      <c r="L26" s="6"/>
      <c r="M26" s="6"/>
      <c r="N26" s="6"/>
      <c r="O26" s="6"/>
    </row>
    <row r="27" spans="1:15" ht="12.75" customHeight="1">
      <c r="A27" s="1"/>
      <c r="B27" s="2">
        <v>25</v>
      </c>
      <c r="C27" s="29" t="s">
        <v>241</v>
      </c>
      <c r="D27" s="29" t="s">
        <v>242</v>
      </c>
      <c r="E27" s="29" t="s">
        <v>243</v>
      </c>
      <c r="F27" s="3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"/>
      <c r="B28" s="2">
        <v>26</v>
      </c>
      <c r="C28" s="29" t="s">
        <v>244</v>
      </c>
      <c r="D28" s="29" t="s">
        <v>238</v>
      </c>
      <c r="E28" s="29" t="s">
        <v>30</v>
      </c>
      <c r="F28" s="3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>
      <c r="A29" s="1"/>
      <c r="B29" s="2">
        <v>27</v>
      </c>
      <c r="C29" s="29" t="s">
        <v>245</v>
      </c>
      <c r="D29" s="29" t="s">
        <v>102</v>
      </c>
      <c r="E29" s="29" t="s">
        <v>246</v>
      </c>
      <c r="F29" s="3"/>
      <c r="G29" s="6"/>
      <c r="H29" s="6"/>
      <c r="I29" s="6"/>
      <c r="J29" s="6"/>
      <c r="K29" s="6"/>
      <c r="L29" s="6"/>
      <c r="M29" s="6"/>
      <c r="N29" s="6"/>
      <c r="O29" s="6"/>
    </row>
    <row r="30" spans="1:15" ht="12.75" customHeight="1">
      <c r="A30" s="1"/>
      <c r="B30" s="2">
        <v>28</v>
      </c>
      <c r="C30" s="29" t="s">
        <v>247</v>
      </c>
      <c r="D30" s="29" t="s">
        <v>248</v>
      </c>
      <c r="E30" s="29" t="s">
        <v>249</v>
      </c>
      <c r="F30" s="3"/>
      <c r="G30" s="6"/>
      <c r="H30" s="6"/>
      <c r="I30" s="6"/>
      <c r="J30" s="6"/>
      <c r="K30" s="6"/>
      <c r="L30" s="6"/>
      <c r="M30" s="6"/>
      <c r="N30" s="6"/>
      <c r="O30" s="6"/>
    </row>
    <row r="31" spans="1:15" ht="12.75" customHeight="1">
      <c r="A31" s="1"/>
      <c r="B31" s="2">
        <v>29</v>
      </c>
      <c r="C31" s="29" t="s">
        <v>250</v>
      </c>
      <c r="D31" s="29" t="s">
        <v>251</v>
      </c>
      <c r="E31" s="29" t="s">
        <v>252</v>
      </c>
      <c r="F31" s="3"/>
      <c r="G31" s="6"/>
      <c r="H31" s="6"/>
      <c r="I31" s="6"/>
      <c r="J31" s="6"/>
      <c r="K31" s="6"/>
      <c r="L31" s="6"/>
      <c r="M31" s="6"/>
      <c r="N31" s="6"/>
      <c r="O31" s="6"/>
    </row>
    <row r="32" spans="1:15" ht="12.75" customHeight="1">
      <c r="A32" s="1"/>
      <c r="B32" s="2">
        <v>30</v>
      </c>
      <c r="C32" s="29" t="s">
        <v>253</v>
      </c>
      <c r="D32" s="29" t="s">
        <v>204</v>
      </c>
      <c r="E32" s="29" t="s">
        <v>89</v>
      </c>
      <c r="F32" s="3"/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>
      <c r="A33" s="1"/>
      <c r="B33" s="2">
        <v>31</v>
      </c>
      <c r="C33" s="29" t="s">
        <v>254</v>
      </c>
      <c r="D33" s="29" t="s">
        <v>255</v>
      </c>
      <c r="E33" s="29" t="s">
        <v>87</v>
      </c>
      <c r="F33" s="3"/>
      <c r="G33" s="6"/>
      <c r="H33" s="6"/>
      <c r="I33" s="6"/>
      <c r="J33" s="6"/>
      <c r="K33" s="6"/>
      <c r="L33" s="6"/>
      <c r="M33" s="6"/>
      <c r="N33" s="6"/>
      <c r="O33" s="6"/>
    </row>
    <row r="34" spans="1:15" ht="12.75" customHeight="1">
      <c r="A34" s="1"/>
      <c r="B34" s="2">
        <v>32</v>
      </c>
      <c r="C34" s="29" t="s">
        <v>220</v>
      </c>
      <c r="D34" s="29" t="s">
        <v>29</v>
      </c>
      <c r="E34" s="29" t="s">
        <v>219</v>
      </c>
      <c r="F34" s="3"/>
      <c r="G34" s="6"/>
      <c r="H34" s="6"/>
      <c r="I34" s="6"/>
      <c r="J34" s="6"/>
      <c r="K34" s="6"/>
      <c r="L34" s="6"/>
      <c r="M34" s="6"/>
      <c r="N34" s="6"/>
      <c r="O34" s="6"/>
    </row>
    <row r="35" spans="1:15" ht="12.75" customHeight="1">
      <c r="A35" s="1"/>
      <c r="B35" s="2">
        <v>33</v>
      </c>
      <c r="C35" s="29" t="s">
        <v>256</v>
      </c>
      <c r="D35" s="29" t="s">
        <v>230</v>
      </c>
      <c r="E35" s="29" t="s">
        <v>26</v>
      </c>
      <c r="F35" s="3"/>
      <c r="G35" s="6"/>
      <c r="H35" s="6"/>
      <c r="I35" s="6"/>
      <c r="J35" s="6"/>
      <c r="K35" s="6"/>
      <c r="L35" s="6"/>
      <c r="M35" s="6"/>
      <c r="N35" s="6"/>
      <c r="O35" s="6"/>
    </row>
    <row r="36" spans="1:15" ht="12.75" customHeight="1">
      <c r="A36" s="1"/>
      <c r="B36" s="2">
        <v>34</v>
      </c>
      <c r="C36" s="29" t="s">
        <v>257</v>
      </c>
      <c r="D36" s="29" t="s">
        <v>100</v>
      </c>
      <c r="E36" s="29" t="s">
        <v>32</v>
      </c>
      <c r="F36" s="3"/>
      <c r="G36" s="6"/>
      <c r="H36" s="6"/>
      <c r="I36" s="6"/>
      <c r="J36" s="6"/>
      <c r="K36" s="6"/>
      <c r="L36" s="6"/>
      <c r="M36" s="6"/>
      <c r="N36" s="6"/>
      <c r="O36" s="6"/>
    </row>
    <row r="37" spans="1:15" ht="12.75" customHeight="1">
      <c r="A37" s="1"/>
      <c r="B37" s="2">
        <v>35</v>
      </c>
      <c r="C37" s="29" t="s">
        <v>258</v>
      </c>
      <c r="D37" s="29" t="s">
        <v>259</v>
      </c>
      <c r="E37" s="29" t="s">
        <v>28</v>
      </c>
      <c r="F37" s="3"/>
      <c r="G37" s="6"/>
      <c r="H37" s="6"/>
      <c r="I37" s="6"/>
      <c r="J37" s="6"/>
      <c r="K37" s="6"/>
      <c r="L37" s="6"/>
      <c r="M37" s="6"/>
      <c r="N37" s="6"/>
      <c r="O37" s="6"/>
    </row>
    <row r="38" spans="1:15" ht="12.75" customHeight="1">
      <c r="A38" s="1"/>
      <c r="B38" s="2">
        <v>36</v>
      </c>
      <c r="C38" s="29" t="s">
        <v>260</v>
      </c>
      <c r="D38" s="29" t="s">
        <v>230</v>
      </c>
      <c r="E38" s="29" t="s">
        <v>99</v>
      </c>
      <c r="F38" s="3"/>
      <c r="G38" s="6"/>
      <c r="H38" s="6"/>
      <c r="I38" s="6"/>
      <c r="J38" s="6"/>
      <c r="K38" s="6"/>
      <c r="L38" s="6"/>
      <c r="M38" s="6"/>
      <c r="N38" s="6"/>
      <c r="O38" s="6"/>
    </row>
    <row r="39" spans="1:15" ht="12.75" customHeight="1">
      <c r="A39" s="1"/>
      <c r="B39" s="2">
        <v>37</v>
      </c>
      <c r="C39" s="29" t="s">
        <v>261</v>
      </c>
      <c r="D39" s="29" t="s">
        <v>259</v>
      </c>
      <c r="E39" s="29" t="s">
        <v>95</v>
      </c>
      <c r="F39" s="3"/>
      <c r="G39" s="6"/>
      <c r="H39" s="6"/>
      <c r="I39" s="6"/>
      <c r="J39" s="6"/>
      <c r="K39" s="6"/>
      <c r="L39" s="6"/>
      <c r="M39" s="6"/>
      <c r="N39" s="6"/>
      <c r="O39" s="6"/>
    </row>
    <row r="40" spans="1:15" ht="12.75" customHeight="1">
      <c r="A40" s="1"/>
      <c r="B40" s="2">
        <v>38</v>
      </c>
      <c r="C40" s="29" t="s">
        <v>262</v>
      </c>
      <c r="D40" s="29" t="s">
        <v>263</v>
      </c>
      <c r="E40" s="29" t="s">
        <v>264</v>
      </c>
      <c r="F40" s="3"/>
      <c r="G40" s="6"/>
      <c r="H40" s="6"/>
      <c r="I40" s="6"/>
      <c r="J40" s="6"/>
      <c r="K40" s="6"/>
      <c r="L40" s="6"/>
      <c r="M40" s="6"/>
      <c r="N40" s="6"/>
      <c r="O40" s="6"/>
    </row>
    <row r="41" spans="1:15" ht="12.75" customHeight="1">
      <c r="A41" s="1"/>
      <c r="B41" s="2">
        <v>39</v>
      </c>
      <c r="C41" s="29" t="s">
        <v>265</v>
      </c>
      <c r="D41" s="29" t="s">
        <v>201</v>
      </c>
      <c r="E41" s="29" t="s">
        <v>266</v>
      </c>
      <c r="F41" s="3"/>
      <c r="G41" s="6"/>
      <c r="H41" s="6"/>
      <c r="I41" s="6"/>
      <c r="J41" s="6"/>
      <c r="K41" s="6"/>
      <c r="L41" s="6"/>
      <c r="M41" s="6"/>
      <c r="N41" s="6"/>
      <c r="O41" s="6"/>
    </row>
    <row r="42" spans="1:15" ht="12.75" customHeight="1">
      <c r="A42" s="1"/>
      <c r="B42" s="2">
        <v>40</v>
      </c>
      <c r="C42" s="29" t="s">
        <v>136</v>
      </c>
      <c r="D42" s="29" t="s">
        <v>201</v>
      </c>
      <c r="E42" s="29" t="s">
        <v>106</v>
      </c>
      <c r="F42" s="3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>
      <c r="A43" s="1"/>
      <c r="B43" s="2">
        <v>41</v>
      </c>
      <c r="C43" s="29" t="s">
        <v>267</v>
      </c>
      <c r="D43" s="29" t="s">
        <v>268</v>
      </c>
      <c r="E43" s="29" t="s">
        <v>87</v>
      </c>
      <c r="F43" s="3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>
      <c r="A44" s="1"/>
      <c r="B44" s="2">
        <v>42</v>
      </c>
      <c r="C44" s="29" t="s">
        <v>269</v>
      </c>
      <c r="D44" s="29" t="s">
        <v>34</v>
      </c>
      <c r="E44" s="29" t="s">
        <v>134</v>
      </c>
      <c r="F44" s="3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>
      <c r="A45" s="1"/>
      <c r="B45" s="2">
        <v>43</v>
      </c>
      <c r="C45" s="29" t="s">
        <v>270</v>
      </c>
      <c r="D45" s="29" t="s">
        <v>230</v>
      </c>
      <c r="E45" s="29" t="s">
        <v>87</v>
      </c>
      <c r="F45" s="3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>
      <c r="A46" s="1"/>
      <c r="B46" s="2">
        <v>44</v>
      </c>
      <c r="C46" s="29" t="s">
        <v>271</v>
      </c>
      <c r="D46" s="29" t="s">
        <v>272</v>
      </c>
      <c r="E46" s="29" t="s">
        <v>33</v>
      </c>
      <c r="F46" s="3"/>
      <c r="G46" s="6"/>
      <c r="H46" s="6"/>
      <c r="I46" s="6"/>
      <c r="J46" s="6"/>
      <c r="K46" s="6"/>
      <c r="L46" s="6"/>
      <c r="M46" s="6"/>
      <c r="N46" s="6"/>
      <c r="O46" s="6"/>
    </row>
    <row r="47" spans="1:15" ht="12.75" customHeight="1">
      <c r="A47" s="1"/>
      <c r="B47" s="2">
        <v>45</v>
      </c>
      <c r="C47" s="29" t="s">
        <v>273</v>
      </c>
      <c r="D47" s="29" t="s">
        <v>274</v>
      </c>
      <c r="E47" s="29" t="s">
        <v>275</v>
      </c>
      <c r="F47" s="3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>
      <c r="A48" s="1"/>
      <c r="B48" s="2">
        <v>46</v>
      </c>
      <c r="C48" s="29" t="s">
        <v>276</v>
      </c>
      <c r="D48" s="29" t="s">
        <v>277</v>
      </c>
      <c r="E48" s="29" t="s">
        <v>278</v>
      </c>
      <c r="F48" s="3"/>
      <c r="G48" s="6"/>
      <c r="H48" s="6"/>
      <c r="I48" s="6"/>
      <c r="J48" s="6"/>
      <c r="K48" s="6"/>
      <c r="L48" s="6"/>
      <c r="M48" s="6"/>
      <c r="N48" s="6"/>
      <c r="O48" s="6"/>
    </row>
    <row r="49" spans="1:15" ht="12.75" customHeight="1">
      <c r="A49" s="1"/>
      <c r="B49" s="2">
        <v>47</v>
      </c>
      <c r="C49" s="29" t="s">
        <v>279</v>
      </c>
      <c r="D49" s="29" t="s">
        <v>280</v>
      </c>
      <c r="E49" s="29" t="s">
        <v>281</v>
      </c>
      <c r="F49" s="3"/>
      <c r="G49" s="6"/>
      <c r="H49" s="6"/>
      <c r="I49" s="6"/>
      <c r="J49" s="6"/>
      <c r="K49" s="6"/>
      <c r="L49" s="6"/>
      <c r="M49" s="6"/>
      <c r="N49" s="6"/>
      <c r="O49" s="6"/>
    </row>
    <row r="50" spans="1:15" ht="12.75" customHeight="1">
      <c r="A50" s="1"/>
      <c r="B50" s="2">
        <v>48</v>
      </c>
      <c r="C50" s="29" t="s">
        <v>282</v>
      </c>
      <c r="D50" s="29" t="s">
        <v>283</v>
      </c>
      <c r="E50" s="29" t="s">
        <v>88</v>
      </c>
      <c r="F50" s="3"/>
      <c r="G50" s="6"/>
      <c r="H50" s="6"/>
      <c r="I50" s="6"/>
      <c r="J50" s="6"/>
      <c r="K50" s="6"/>
      <c r="L50" s="6"/>
      <c r="M50" s="6"/>
      <c r="N50" s="6"/>
      <c r="O50" s="6"/>
    </row>
    <row r="51" spans="1:15" ht="12.75" customHeight="1">
      <c r="A51" s="1"/>
      <c r="B51" s="2">
        <v>49</v>
      </c>
      <c r="C51" s="29" t="s">
        <v>284</v>
      </c>
      <c r="D51" s="29" t="s">
        <v>143</v>
      </c>
      <c r="E51" s="29" t="s">
        <v>275</v>
      </c>
      <c r="F51" s="3"/>
      <c r="G51" s="6"/>
      <c r="H51" s="6"/>
      <c r="I51" s="6"/>
      <c r="J51" s="6"/>
      <c r="K51" s="6"/>
      <c r="L51" s="6"/>
      <c r="M51" s="6"/>
      <c r="N51" s="6"/>
      <c r="O51" s="6"/>
    </row>
    <row r="52" spans="1:15" ht="12.75" customHeight="1">
      <c r="A52" s="1"/>
      <c r="B52" s="2">
        <v>50</v>
      </c>
      <c r="C52" s="29" t="s">
        <v>285</v>
      </c>
      <c r="D52" s="29" t="s">
        <v>91</v>
      </c>
      <c r="E52" s="29" t="s">
        <v>97</v>
      </c>
      <c r="F52" s="3"/>
      <c r="G52" s="6"/>
      <c r="H52" s="6"/>
      <c r="I52" s="6"/>
      <c r="J52" s="6"/>
      <c r="K52" s="6"/>
      <c r="L52" s="6"/>
      <c r="M52" s="6"/>
      <c r="N52" s="6"/>
      <c r="O52" s="6"/>
    </row>
    <row r="53" spans="1:15" ht="12.75" customHeight="1">
      <c r="A53" s="1"/>
      <c r="B53" s="2">
        <v>51</v>
      </c>
      <c r="C53" s="29" t="s">
        <v>286</v>
      </c>
      <c r="D53" s="29" t="s">
        <v>143</v>
      </c>
      <c r="E53" s="29" t="s">
        <v>111</v>
      </c>
      <c r="F53" s="3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>
      <c r="A54" s="1"/>
      <c r="B54" s="2">
        <v>52</v>
      </c>
      <c r="C54" s="29" t="s">
        <v>287</v>
      </c>
      <c r="D54" s="29" t="s">
        <v>288</v>
      </c>
      <c r="E54" s="29" t="s">
        <v>26</v>
      </c>
      <c r="F54" s="3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customHeight="1">
      <c r="A55" s="1"/>
      <c r="B55" s="2">
        <v>53</v>
      </c>
      <c r="C55" s="29" t="s">
        <v>289</v>
      </c>
      <c r="D55" s="29" t="s">
        <v>222</v>
      </c>
      <c r="E55" s="29" t="s">
        <v>266</v>
      </c>
      <c r="F55" s="3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>
      <c r="A56" s="1"/>
      <c r="B56" s="2">
        <v>54</v>
      </c>
      <c r="C56" s="29" t="s">
        <v>290</v>
      </c>
      <c r="D56" s="29" t="s">
        <v>133</v>
      </c>
      <c r="E56" s="29" t="s">
        <v>169</v>
      </c>
      <c r="F56" s="3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>
      <c r="A57" s="1"/>
      <c r="B57" s="2">
        <v>55</v>
      </c>
      <c r="C57" s="29" t="s">
        <v>291</v>
      </c>
      <c r="D57" s="29" t="s">
        <v>292</v>
      </c>
      <c r="E57" s="29" t="s">
        <v>149</v>
      </c>
      <c r="F57" s="3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>
      <c r="A58" s="1"/>
      <c r="B58" s="2">
        <v>56</v>
      </c>
      <c r="C58" s="29" t="s">
        <v>293</v>
      </c>
      <c r="D58" s="29" t="s">
        <v>27</v>
      </c>
      <c r="E58" s="29" t="s">
        <v>28</v>
      </c>
      <c r="F58" s="3"/>
      <c r="G58" s="6"/>
      <c r="H58" s="6"/>
      <c r="I58" s="6"/>
      <c r="J58" s="6"/>
      <c r="K58" s="6"/>
      <c r="L58" s="6"/>
      <c r="M58" s="6"/>
      <c r="N58" s="6"/>
      <c r="O58" s="6"/>
    </row>
    <row r="59" spans="1:15" ht="12.75" customHeight="1">
      <c r="A59" s="1"/>
      <c r="B59" s="2">
        <v>57</v>
      </c>
      <c r="C59" s="29" t="s">
        <v>294</v>
      </c>
      <c r="D59" s="29" t="s">
        <v>100</v>
      </c>
      <c r="E59" s="29" t="s">
        <v>87</v>
      </c>
      <c r="F59" s="3"/>
      <c r="G59" s="6"/>
      <c r="H59" s="6"/>
      <c r="I59" s="6"/>
      <c r="J59" s="6"/>
      <c r="K59" s="6"/>
      <c r="L59" s="6"/>
      <c r="M59" s="6"/>
      <c r="N59" s="6"/>
      <c r="O59" s="6"/>
    </row>
    <row r="60" spans="1:15" ht="12.75" customHeight="1">
      <c r="A60" s="1"/>
      <c r="B60" s="2">
        <v>58</v>
      </c>
      <c r="C60" s="29" t="s">
        <v>295</v>
      </c>
      <c r="D60" s="29" t="s">
        <v>143</v>
      </c>
      <c r="E60" s="29" t="s">
        <v>106</v>
      </c>
      <c r="F60" s="3"/>
      <c r="G60" s="6"/>
      <c r="H60" s="6"/>
      <c r="I60" s="6"/>
      <c r="J60" s="6"/>
      <c r="K60" s="6"/>
      <c r="L60" s="6"/>
      <c r="M60" s="6"/>
      <c r="N60" s="6"/>
      <c r="O60" s="6"/>
    </row>
    <row r="61" spans="1:15" ht="12.75" customHeight="1">
      <c r="A61" s="1"/>
      <c r="B61" s="2">
        <v>59</v>
      </c>
      <c r="C61" s="29" t="s">
        <v>296</v>
      </c>
      <c r="D61" s="29" t="s">
        <v>232</v>
      </c>
      <c r="E61" s="29" t="s">
        <v>297</v>
      </c>
      <c r="F61" s="34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2.75" customHeight="1">
      <c r="A62" s="1"/>
      <c r="B62" s="2">
        <v>60</v>
      </c>
      <c r="C62" s="29" t="s">
        <v>298</v>
      </c>
      <c r="D62" s="29" t="s">
        <v>230</v>
      </c>
      <c r="E62" s="29" t="s">
        <v>95</v>
      </c>
      <c r="F62" s="34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2.75" customHeight="1">
      <c r="A63" s="1"/>
      <c r="B63" s="2">
        <v>61</v>
      </c>
      <c r="C63" s="29" t="s">
        <v>299</v>
      </c>
      <c r="D63" s="29" t="s">
        <v>133</v>
      </c>
      <c r="E63" s="29" t="s">
        <v>106</v>
      </c>
      <c r="F63" s="34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2.75" customHeight="1">
      <c r="A64" s="1"/>
      <c r="B64" s="2">
        <v>62</v>
      </c>
      <c r="C64" s="29" t="s">
        <v>300</v>
      </c>
      <c r="D64" s="29" t="s">
        <v>301</v>
      </c>
      <c r="E64" s="29" t="s">
        <v>302</v>
      </c>
      <c r="F64" s="34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2.75" customHeight="1">
      <c r="A65" s="1"/>
      <c r="B65" s="2">
        <v>63</v>
      </c>
      <c r="C65" s="29" t="s">
        <v>303</v>
      </c>
      <c r="D65" s="29" t="s">
        <v>304</v>
      </c>
      <c r="E65" s="29" t="s">
        <v>305</v>
      </c>
      <c r="F65" s="34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2.75" customHeight="1">
      <c r="A66" s="1"/>
      <c r="B66" s="2">
        <v>64</v>
      </c>
      <c r="C66" s="29" t="s">
        <v>306</v>
      </c>
      <c r="D66" s="29" t="s">
        <v>307</v>
      </c>
      <c r="E66" s="29" t="s">
        <v>308</v>
      </c>
      <c r="F66" s="34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1"/>
      <c r="B67" s="2">
        <v>65</v>
      </c>
      <c r="C67" s="29" t="s">
        <v>309</v>
      </c>
      <c r="D67" s="29" t="s">
        <v>100</v>
      </c>
      <c r="E67" s="29" t="s">
        <v>32</v>
      </c>
      <c r="F67" s="34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2.75" customHeight="1">
      <c r="A68" s="1"/>
      <c r="B68" s="2">
        <v>66</v>
      </c>
      <c r="C68" s="29" t="s">
        <v>310</v>
      </c>
      <c r="D68" s="29" t="s">
        <v>311</v>
      </c>
      <c r="E68" s="29" t="s">
        <v>312</v>
      </c>
      <c r="F68" s="34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2.75" customHeight="1">
      <c r="A69" s="1"/>
      <c r="B69" s="2">
        <v>67</v>
      </c>
      <c r="C69" s="29" t="s">
        <v>313</v>
      </c>
      <c r="D69" s="29" t="s">
        <v>195</v>
      </c>
      <c r="E69" s="29" t="s">
        <v>149</v>
      </c>
      <c r="F69" s="34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2.75" customHeight="1">
      <c r="A70" s="1"/>
      <c r="B70" s="2">
        <v>68</v>
      </c>
      <c r="C70" s="29" t="s">
        <v>314</v>
      </c>
      <c r="D70" s="29" t="s">
        <v>102</v>
      </c>
      <c r="E70" s="29" t="s">
        <v>28</v>
      </c>
      <c r="F70" s="34"/>
      <c r="G70" s="20"/>
      <c r="H70" s="20"/>
      <c r="I70" s="20"/>
      <c r="J70" s="20"/>
      <c r="K70" s="20"/>
      <c r="L70" s="20"/>
      <c r="M70" s="20"/>
      <c r="N70" s="20"/>
      <c r="O70" s="20"/>
    </row>
    <row r="71" spans="1:15" ht="12.75" customHeight="1">
      <c r="A71" s="1"/>
      <c r="B71" s="2">
        <v>69</v>
      </c>
      <c r="C71" s="29" t="s">
        <v>315</v>
      </c>
      <c r="D71" s="29" t="s">
        <v>316</v>
      </c>
      <c r="E71" s="29" t="s">
        <v>103</v>
      </c>
      <c r="F71" s="34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12.75" customHeight="1">
      <c r="A72" s="1"/>
      <c r="B72" s="2">
        <v>70</v>
      </c>
      <c r="C72" s="29" t="s">
        <v>317</v>
      </c>
      <c r="D72" s="29" t="s">
        <v>232</v>
      </c>
      <c r="E72" s="29" t="s">
        <v>312</v>
      </c>
      <c r="F72" s="34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2.75" customHeight="1">
      <c r="A73" s="1"/>
      <c r="B73" s="2">
        <v>71</v>
      </c>
      <c r="C73" s="29" t="s">
        <v>318</v>
      </c>
      <c r="D73" s="29" t="s">
        <v>113</v>
      </c>
      <c r="E73" s="29" t="s">
        <v>319</v>
      </c>
      <c r="F73" s="34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2.75" customHeight="1">
      <c r="A74" s="1"/>
      <c r="B74" s="2">
        <v>72</v>
      </c>
      <c r="C74" s="29" t="s">
        <v>320</v>
      </c>
      <c r="D74" s="29" t="s">
        <v>201</v>
      </c>
      <c r="E74" s="29" t="s">
        <v>321</v>
      </c>
      <c r="F74" s="34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2.75" customHeight="1">
      <c r="A75" s="1"/>
      <c r="B75" s="2">
        <v>73</v>
      </c>
      <c r="C75" s="29" t="s">
        <v>322</v>
      </c>
      <c r="D75" s="29" t="s">
        <v>112</v>
      </c>
      <c r="E75" s="29" t="s">
        <v>312</v>
      </c>
      <c r="F75" s="34"/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2.75" customHeight="1">
      <c r="A76" s="1"/>
      <c r="B76" s="2">
        <v>74</v>
      </c>
      <c r="C76" s="29" t="s">
        <v>323</v>
      </c>
      <c r="D76" s="29" t="s">
        <v>232</v>
      </c>
      <c r="E76" s="29" t="s">
        <v>324</v>
      </c>
      <c r="F76" s="34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2.75" customHeight="1">
      <c r="A77" s="1"/>
      <c r="B77" s="2">
        <v>75</v>
      </c>
      <c r="C77" s="29" t="s">
        <v>325</v>
      </c>
      <c r="D77" s="29" t="s">
        <v>326</v>
      </c>
      <c r="E77" s="29" t="s">
        <v>28</v>
      </c>
      <c r="F77" s="34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2.75" customHeight="1">
      <c r="A78" s="1"/>
      <c r="B78" s="2">
        <v>76</v>
      </c>
      <c r="C78" s="29" t="s">
        <v>327</v>
      </c>
      <c r="D78" s="29" t="s">
        <v>328</v>
      </c>
      <c r="E78" s="29" t="s">
        <v>28</v>
      </c>
      <c r="F78" s="34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2.75" customHeight="1">
      <c r="A79" s="1"/>
      <c r="B79" s="2">
        <v>77</v>
      </c>
      <c r="C79" s="29" t="s">
        <v>329</v>
      </c>
      <c r="D79" s="29" t="s">
        <v>232</v>
      </c>
      <c r="E79" s="29" t="s">
        <v>32</v>
      </c>
      <c r="F79" s="34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2.75" customHeight="1">
      <c r="A80" s="1"/>
      <c r="B80" s="2">
        <v>78</v>
      </c>
      <c r="C80" s="29" t="s">
        <v>330</v>
      </c>
      <c r="D80" s="29" t="s">
        <v>195</v>
      </c>
      <c r="E80" s="29" t="s">
        <v>331</v>
      </c>
      <c r="F80" s="34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 customHeight="1">
      <c r="A81" s="1"/>
      <c r="B81" s="2">
        <v>79</v>
      </c>
      <c r="C81" s="29" t="s">
        <v>332</v>
      </c>
      <c r="D81" s="29" t="s">
        <v>292</v>
      </c>
      <c r="E81" s="29"/>
      <c r="F81" s="34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 customHeight="1">
      <c r="A82" s="1"/>
      <c r="B82" s="2">
        <v>80</v>
      </c>
      <c r="C82" s="29" t="s">
        <v>333</v>
      </c>
      <c r="D82" s="29" t="s">
        <v>108</v>
      </c>
      <c r="E82" s="29" t="s">
        <v>104</v>
      </c>
      <c r="F82" s="34"/>
      <c r="G82" s="20"/>
      <c r="H82" s="20"/>
      <c r="I82" s="20"/>
      <c r="J82" s="20"/>
      <c r="K82" s="20"/>
      <c r="L82" s="20"/>
      <c r="M82" s="20"/>
      <c r="N82" s="20"/>
      <c r="O82" s="20"/>
    </row>
    <row r="83" spans="2:15" ht="22.5" customHeight="1">
      <c r="B83" s="31" t="s">
        <v>55</v>
      </c>
      <c r="C83" s="32"/>
      <c r="D83" s="32"/>
      <c r="E83" s="32"/>
      <c r="F83" s="20">
        <f>SUM(F3:F60)</f>
        <v>0</v>
      </c>
      <c r="G83" s="20">
        <f aca="true" t="shared" si="0" ref="G83:O83">SUM(G3:G60)</f>
        <v>0</v>
      </c>
      <c r="H83" s="20">
        <f t="shared" si="0"/>
        <v>0</v>
      </c>
      <c r="I83" s="20">
        <f t="shared" si="0"/>
        <v>0</v>
      </c>
      <c r="J83" s="20">
        <f t="shared" si="0"/>
        <v>0</v>
      </c>
      <c r="K83" s="20">
        <f t="shared" si="0"/>
        <v>0</v>
      </c>
      <c r="L83" s="20">
        <f t="shared" si="0"/>
        <v>0</v>
      </c>
      <c r="M83" s="20">
        <f t="shared" si="0"/>
        <v>0</v>
      </c>
      <c r="N83" s="20">
        <f t="shared" si="0"/>
        <v>0</v>
      </c>
      <c r="O83" s="20">
        <f t="shared" si="0"/>
        <v>0</v>
      </c>
    </row>
    <row r="84" spans="2:15" ht="22.5" customHeight="1">
      <c r="B84" s="31" t="s">
        <v>56</v>
      </c>
      <c r="C84" s="32"/>
      <c r="D84" s="32"/>
      <c r="E84" s="32"/>
      <c r="F84" s="21">
        <f>F83/58</f>
        <v>0</v>
      </c>
      <c r="G84" s="21">
        <f aca="true" t="shared" si="1" ref="G84:O84">G83/58</f>
        <v>0</v>
      </c>
      <c r="H84" s="21">
        <f t="shared" si="1"/>
        <v>0</v>
      </c>
      <c r="I84" s="21">
        <f t="shared" si="1"/>
        <v>0</v>
      </c>
      <c r="J84" s="21">
        <f t="shared" si="1"/>
        <v>0</v>
      </c>
      <c r="K84" s="21">
        <f t="shared" si="1"/>
        <v>0</v>
      </c>
      <c r="L84" s="21">
        <f t="shared" si="1"/>
        <v>0</v>
      </c>
      <c r="M84" s="21">
        <f t="shared" si="1"/>
        <v>0</v>
      </c>
      <c r="N84" s="21">
        <f t="shared" si="1"/>
        <v>0</v>
      </c>
      <c r="O84" s="21">
        <f t="shared" si="1"/>
        <v>0</v>
      </c>
    </row>
  </sheetData>
  <mergeCells count="2">
    <mergeCell ref="B84:E84"/>
    <mergeCell ref="B83:E83"/>
  </mergeCells>
  <printOptions/>
  <pageMargins left="0.2755905511811024" right="0.2362204724409449" top="0.31496062992125984" bottom="0.3937007874015748" header="0.1968503937007874" footer="0.11811023622047245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63"/>
  <sheetViews>
    <sheetView workbookViewId="0" topLeftCell="D33">
      <selection activeCell="L63" sqref="L63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18.375" style="0" customWidth="1"/>
    <col min="4" max="4" width="11.25390625" style="0" bestFit="1" customWidth="1"/>
    <col min="5" max="5" width="14.75390625" style="0" bestFit="1" customWidth="1"/>
    <col min="6" max="6" width="10.25390625" style="0" customWidth="1"/>
    <col min="7" max="7" width="5.75390625" style="0" customWidth="1"/>
    <col min="8" max="8" width="11.25390625" style="0" customWidth="1"/>
    <col min="10" max="10" width="8.00390625" style="0" customWidth="1"/>
    <col min="11" max="11" width="8.75390625" style="0" customWidth="1"/>
    <col min="12" max="12" width="11.75390625" style="0" customWidth="1"/>
    <col min="13" max="13" width="5.25390625" style="0" customWidth="1"/>
    <col min="14" max="14" width="7.75390625" style="0" customWidth="1"/>
  </cols>
  <sheetData>
    <row r="1" ht="12.75">
      <c r="A1" t="s">
        <v>86</v>
      </c>
    </row>
    <row r="2" spans="2:12" ht="63.75">
      <c r="B2" s="23" t="s">
        <v>2</v>
      </c>
      <c r="C2" s="10" t="s">
        <v>11</v>
      </c>
      <c r="D2" s="10" t="s">
        <v>12</v>
      </c>
      <c r="E2" s="10" t="s">
        <v>13</v>
      </c>
      <c r="F2" s="10" t="s">
        <v>20</v>
      </c>
      <c r="G2" s="10" t="s">
        <v>21</v>
      </c>
      <c r="H2" s="10" t="s">
        <v>14</v>
      </c>
      <c r="I2" s="10" t="s">
        <v>15</v>
      </c>
      <c r="J2" s="10" t="s">
        <v>16</v>
      </c>
      <c r="K2" s="10" t="s">
        <v>22</v>
      </c>
      <c r="L2" s="19" t="s">
        <v>24</v>
      </c>
    </row>
    <row r="3" spans="2:12" ht="12.75">
      <c r="B3" s="23"/>
      <c r="C3" s="29" t="s">
        <v>115</v>
      </c>
      <c r="D3" s="29" t="s">
        <v>116</v>
      </c>
      <c r="E3" s="29" t="s">
        <v>117</v>
      </c>
      <c r="F3" s="10"/>
      <c r="G3" s="10"/>
      <c r="H3" s="10"/>
      <c r="I3" s="10"/>
      <c r="J3" s="10"/>
      <c r="K3" s="10"/>
      <c r="L3" s="30">
        <v>5</v>
      </c>
    </row>
    <row r="4" spans="2:12" ht="12.75">
      <c r="B4" s="23"/>
      <c r="C4" s="29" t="s">
        <v>118</v>
      </c>
      <c r="D4" s="29" t="s">
        <v>96</v>
      </c>
      <c r="E4" s="29" t="s">
        <v>30</v>
      </c>
      <c r="F4" s="10"/>
      <c r="G4" s="10"/>
      <c r="H4" s="10"/>
      <c r="I4" s="10"/>
      <c r="J4" s="10"/>
      <c r="K4" s="10"/>
      <c r="L4" s="30">
        <v>4</v>
      </c>
    </row>
    <row r="5" spans="2:12" ht="12.75">
      <c r="B5" s="23"/>
      <c r="C5" s="29" t="s">
        <v>119</v>
      </c>
      <c r="D5" s="29" t="s">
        <v>120</v>
      </c>
      <c r="E5" s="29" t="s">
        <v>89</v>
      </c>
      <c r="F5" s="10"/>
      <c r="G5" s="10"/>
      <c r="H5" s="10"/>
      <c r="I5" s="10"/>
      <c r="J5" s="10"/>
      <c r="K5" s="10"/>
      <c r="L5" s="30">
        <v>5</v>
      </c>
    </row>
    <row r="6" spans="2:12" ht="12.75">
      <c r="B6" s="23"/>
      <c r="C6" s="29" t="s">
        <v>121</v>
      </c>
      <c r="D6" s="29" t="s">
        <v>96</v>
      </c>
      <c r="E6" s="29" t="s">
        <v>111</v>
      </c>
      <c r="F6" s="10"/>
      <c r="G6" s="10"/>
      <c r="H6" s="10"/>
      <c r="I6" s="10"/>
      <c r="J6" s="10"/>
      <c r="K6" s="10"/>
      <c r="L6" s="30">
        <v>4</v>
      </c>
    </row>
    <row r="7" spans="2:12" ht="12.75">
      <c r="B7" s="23"/>
      <c r="C7" s="29" t="s">
        <v>122</v>
      </c>
      <c r="D7" s="29" t="s">
        <v>100</v>
      </c>
      <c r="E7" s="29" t="s">
        <v>33</v>
      </c>
      <c r="F7" s="10"/>
      <c r="G7" s="10"/>
      <c r="H7" s="10"/>
      <c r="I7" s="10"/>
      <c r="J7" s="10"/>
      <c r="K7" s="10"/>
      <c r="L7" s="30">
        <v>4</v>
      </c>
    </row>
    <row r="8" spans="2:12" ht="12.75">
      <c r="B8" s="23"/>
      <c r="C8" s="29" t="s">
        <v>123</v>
      </c>
      <c r="D8" s="29" t="s">
        <v>1</v>
      </c>
      <c r="E8" s="29" t="s">
        <v>0</v>
      </c>
      <c r="F8" s="10"/>
      <c r="G8" s="10"/>
      <c r="H8" s="10"/>
      <c r="I8" s="10"/>
      <c r="J8" s="10"/>
      <c r="K8" s="10"/>
      <c r="L8" s="30">
        <v>3</v>
      </c>
    </row>
    <row r="9" spans="2:12" ht="12.75">
      <c r="B9" s="23"/>
      <c r="C9" s="29" t="s">
        <v>124</v>
      </c>
      <c r="D9" s="29" t="s">
        <v>125</v>
      </c>
      <c r="E9" s="29" t="s">
        <v>87</v>
      </c>
      <c r="F9" s="10"/>
      <c r="G9" s="10"/>
      <c r="H9" s="10"/>
      <c r="I9" s="10"/>
      <c r="J9" s="10"/>
      <c r="K9" s="10"/>
      <c r="L9" s="30">
        <v>5</v>
      </c>
    </row>
    <row r="10" spans="2:12" ht="12.75">
      <c r="B10" s="23"/>
      <c r="C10" s="29" t="s">
        <v>126</v>
      </c>
      <c r="D10" s="29" t="s">
        <v>25</v>
      </c>
      <c r="E10" s="29" t="s">
        <v>95</v>
      </c>
      <c r="F10" s="10"/>
      <c r="G10" s="10"/>
      <c r="H10" s="10"/>
      <c r="I10" s="10"/>
      <c r="J10" s="10"/>
      <c r="K10" s="10"/>
      <c r="L10" s="30">
        <v>5</v>
      </c>
    </row>
    <row r="11" spans="2:12" ht="12.75">
      <c r="B11" s="23"/>
      <c r="C11" s="29" t="s">
        <v>127</v>
      </c>
      <c r="D11" s="29" t="s">
        <v>25</v>
      </c>
      <c r="E11" s="29" t="s">
        <v>32</v>
      </c>
      <c r="F11" s="10"/>
      <c r="G11" s="10"/>
      <c r="H11" s="10"/>
      <c r="I11" s="10"/>
      <c r="J11" s="10"/>
      <c r="K11" s="10"/>
      <c r="L11" s="30">
        <v>4</v>
      </c>
    </row>
    <row r="12" spans="2:12" ht="12.75">
      <c r="B12" s="23"/>
      <c r="C12" s="29" t="s">
        <v>128</v>
      </c>
      <c r="D12" s="29" t="s">
        <v>27</v>
      </c>
      <c r="E12" s="29" t="s">
        <v>95</v>
      </c>
      <c r="F12" s="10"/>
      <c r="G12" s="10"/>
      <c r="H12" s="10"/>
      <c r="I12" s="10"/>
      <c r="J12" s="10"/>
      <c r="K12" s="10"/>
      <c r="L12" s="30">
        <v>5</v>
      </c>
    </row>
    <row r="13" spans="2:12" ht="12.75">
      <c r="B13" s="23"/>
      <c r="C13" s="29" t="s">
        <v>129</v>
      </c>
      <c r="D13" s="29" t="s">
        <v>102</v>
      </c>
      <c r="E13" s="29" t="s">
        <v>130</v>
      </c>
      <c r="F13" s="10"/>
      <c r="G13" s="10"/>
      <c r="H13" s="10"/>
      <c r="I13" s="10"/>
      <c r="J13" s="10"/>
      <c r="K13" s="10"/>
      <c r="L13" s="30">
        <v>4</v>
      </c>
    </row>
    <row r="14" spans="2:12" ht="12.75">
      <c r="B14" s="23"/>
      <c r="C14" s="29" t="s">
        <v>131</v>
      </c>
      <c r="D14" s="29" t="s">
        <v>93</v>
      </c>
      <c r="E14" s="29" t="s">
        <v>130</v>
      </c>
      <c r="F14" s="10"/>
      <c r="G14" s="10"/>
      <c r="H14" s="10"/>
      <c r="I14" s="10"/>
      <c r="J14" s="10"/>
      <c r="K14" s="10"/>
      <c r="L14" s="30">
        <v>5</v>
      </c>
    </row>
    <row r="15" spans="2:12" ht="12.75">
      <c r="B15" s="23"/>
      <c r="C15" s="29" t="s">
        <v>132</v>
      </c>
      <c r="D15" s="29" t="s">
        <v>133</v>
      </c>
      <c r="E15" s="29" t="s">
        <v>134</v>
      </c>
      <c r="F15" s="10"/>
      <c r="G15" s="10"/>
      <c r="H15" s="10"/>
      <c r="I15" s="10"/>
      <c r="J15" s="10"/>
      <c r="K15" s="10"/>
      <c r="L15" s="30">
        <v>5</v>
      </c>
    </row>
    <row r="16" spans="2:12" ht="12.75">
      <c r="B16" s="23"/>
      <c r="C16" s="29" t="s">
        <v>135</v>
      </c>
      <c r="D16" s="29" t="s">
        <v>29</v>
      </c>
      <c r="E16" s="29" t="s">
        <v>111</v>
      </c>
      <c r="F16" s="10"/>
      <c r="G16" s="10"/>
      <c r="H16" s="10"/>
      <c r="I16" s="10"/>
      <c r="J16" s="10"/>
      <c r="K16" s="10"/>
      <c r="L16" s="30">
        <v>5</v>
      </c>
    </row>
    <row r="17" spans="2:12" ht="12.75">
      <c r="B17" s="23"/>
      <c r="C17" s="29" t="s">
        <v>136</v>
      </c>
      <c r="D17" s="29" t="s">
        <v>29</v>
      </c>
      <c r="E17" s="29" t="s">
        <v>111</v>
      </c>
      <c r="F17" s="10"/>
      <c r="G17" s="10"/>
      <c r="H17" s="10"/>
      <c r="I17" s="10"/>
      <c r="J17" s="10"/>
      <c r="K17" s="10"/>
      <c r="L17" s="30">
        <v>4</v>
      </c>
    </row>
    <row r="18" spans="2:12" ht="12.75">
      <c r="B18" s="23"/>
      <c r="C18" s="29" t="s">
        <v>137</v>
      </c>
      <c r="D18" s="29" t="s">
        <v>102</v>
      </c>
      <c r="E18" s="29" t="s">
        <v>138</v>
      </c>
      <c r="F18" s="10"/>
      <c r="G18" s="10"/>
      <c r="H18" s="10"/>
      <c r="I18" s="10"/>
      <c r="J18" s="10"/>
      <c r="K18" s="10"/>
      <c r="L18" s="30">
        <v>5</v>
      </c>
    </row>
    <row r="19" spans="2:12" ht="12.75">
      <c r="B19" s="23"/>
      <c r="C19" s="29" t="s">
        <v>139</v>
      </c>
      <c r="D19" s="29" t="s">
        <v>98</v>
      </c>
      <c r="E19" s="29" t="s">
        <v>26</v>
      </c>
      <c r="F19" s="10"/>
      <c r="G19" s="10"/>
      <c r="H19" s="10"/>
      <c r="I19" s="10"/>
      <c r="J19" s="10"/>
      <c r="K19" s="10"/>
      <c r="L19" s="30">
        <v>3</v>
      </c>
    </row>
    <row r="20" spans="2:12" ht="12.75">
      <c r="B20" s="23"/>
      <c r="C20" s="29" t="s">
        <v>140</v>
      </c>
      <c r="D20" s="29" t="s">
        <v>34</v>
      </c>
      <c r="E20" s="29" t="s">
        <v>88</v>
      </c>
      <c r="F20" s="10"/>
      <c r="G20" s="10"/>
      <c r="H20" s="10"/>
      <c r="I20" s="10"/>
      <c r="J20" s="10"/>
      <c r="K20" s="10"/>
      <c r="L20" s="30">
        <v>4</v>
      </c>
    </row>
    <row r="21" spans="2:12" ht="12.75">
      <c r="B21" s="23"/>
      <c r="C21" s="29" t="s">
        <v>141</v>
      </c>
      <c r="D21" s="29" t="s">
        <v>93</v>
      </c>
      <c r="E21" s="29" t="s">
        <v>103</v>
      </c>
      <c r="F21" s="10"/>
      <c r="G21" s="10"/>
      <c r="H21" s="10"/>
      <c r="I21" s="10"/>
      <c r="J21" s="10"/>
      <c r="K21" s="10"/>
      <c r="L21" s="30">
        <v>4</v>
      </c>
    </row>
    <row r="22" spans="2:12" ht="12.75">
      <c r="B22" s="23"/>
      <c r="C22" s="29" t="s">
        <v>142</v>
      </c>
      <c r="D22" s="29" t="s">
        <v>143</v>
      </c>
      <c r="E22" s="29" t="s">
        <v>106</v>
      </c>
      <c r="F22" s="10"/>
      <c r="G22" s="10"/>
      <c r="H22" s="10"/>
      <c r="I22" s="10"/>
      <c r="J22" s="10"/>
      <c r="K22" s="10"/>
      <c r="L22" s="30">
        <v>5</v>
      </c>
    </row>
    <row r="23" spans="2:12" ht="12.75">
      <c r="B23" s="23"/>
      <c r="C23" s="29" t="s">
        <v>144</v>
      </c>
      <c r="D23" s="29" t="s">
        <v>105</v>
      </c>
      <c r="E23" s="29" t="s">
        <v>106</v>
      </c>
      <c r="F23" s="10"/>
      <c r="G23" s="10"/>
      <c r="H23" s="10"/>
      <c r="I23" s="10"/>
      <c r="J23" s="10"/>
      <c r="K23" s="10"/>
      <c r="L23" s="30">
        <v>5</v>
      </c>
    </row>
    <row r="24" spans="2:12" ht="12.75">
      <c r="B24" s="23"/>
      <c r="C24" s="29" t="s">
        <v>145</v>
      </c>
      <c r="D24" s="29" t="s">
        <v>108</v>
      </c>
      <c r="E24" s="29" t="s">
        <v>130</v>
      </c>
      <c r="F24" s="10"/>
      <c r="G24" s="10"/>
      <c r="H24" s="10"/>
      <c r="I24" s="10"/>
      <c r="J24" s="10"/>
      <c r="K24" s="10"/>
      <c r="L24" s="30">
        <v>5</v>
      </c>
    </row>
    <row r="25" spans="2:12" ht="12.75">
      <c r="B25" s="23"/>
      <c r="C25" s="29" t="s">
        <v>146</v>
      </c>
      <c r="D25" s="29" t="s">
        <v>133</v>
      </c>
      <c r="E25" s="29" t="s">
        <v>110</v>
      </c>
      <c r="F25" s="10"/>
      <c r="G25" s="10"/>
      <c r="H25" s="10"/>
      <c r="I25" s="10"/>
      <c r="J25" s="10"/>
      <c r="K25" s="10"/>
      <c r="L25" s="30">
        <v>5</v>
      </c>
    </row>
    <row r="26" spans="2:12" ht="12.75">
      <c r="B26" s="23"/>
      <c r="C26" s="29" t="s">
        <v>147</v>
      </c>
      <c r="D26" s="29" t="s">
        <v>148</v>
      </c>
      <c r="E26" s="29" t="s">
        <v>149</v>
      </c>
      <c r="F26" s="10"/>
      <c r="G26" s="10"/>
      <c r="H26" s="10"/>
      <c r="I26" s="10"/>
      <c r="J26" s="10"/>
      <c r="K26" s="10"/>
      <c r="L26" s="30">
        <v>3</v>
      </c>
    </row>
    <row r="27" spans="2:12" ht="12.75">
      <c r="B27" s="23"/>
      <c r="C27" s="29" t="s">
        <v>150</v>
      </c>
      <c r="D27" s="29" t="s">
        <v>90</v>
      </c>
      <c r="E27" s="29" t="s">
        <v>151</v>
      </c>
      <c r="F27" s="10"/>
      <c r="G27" s="10"/>
      <c r="H27" s="10"/>
      <c r="I27" s="10"/>
      <c r="J27" s="10"/>
      <c r="K27" s="10"/>
      <c r="L27" s="30">
        <v>4</v>
      </c>
    </row>
    <row r="28" spans="2:12" ht="12.75">
      <c r="B28" s="23"/>
      <c r="C28" s="29" t="s">
        <v>152</v>
      </c>
      <c r="D28" s="29" t="s">
        <v>93</v>
      </c>
      <c r="E28" s="29" t="s">
        <v>153</v>
      </c>
      <c r="F28" s="10"/>
      <c r="G28" s="10"/>
      <c r="H28" s="10"/>
      <c r="I28" s="10"/>
      <c r="J28" s="10"/>
      <c r="K28" s="10"/>
      <c r="L28" s="30">
        <v>5</v>
      </c>
    </row>
    <row r="29" spans="2:12" ht="12.75">
      <c r="B29" s="23"/>
      <c r="C29" s="29" t="s">
        <v>154</v>
      </c>
      <c r="D29" s="29" t="s">
        <v>92</v>
      </c>
      <c r="E29" s="29" t="s">
        <v>28</v>
      </c>
      <c r="F29" s="10"/>
      <c r="G29" s="10"/>
      <c r="H29" s="10"/>
      <c r="I29" s="10"/>
      <c r="J29" s="10"/>
      <c r="K29" s="10"/>
      <c r="L29" s="30">
        <v>5</v>
      </c>
    </row>
    <row r="30" spans="2:12" ht="12.75">
      <c r="B30" s="23"/>
      <c r="C30" s="29" t="s">
        <v>155</v>
      </c>
      <c r="D30" s="29" t="s">
        <v>93</v>
      </c>
      <c r="E30" s="29" t="s">
        <v>156</v>
      </c>
      <c r="F30" s="10"/>
      <c r="G30" s="10"/>
      <c r="H30" s="10"/>
      <c r="I30" s="10"/>
      <c r="J30" s="10"/>
      <c r="K30" s="10"/>
      <c r="L30" s="30">
        <v>4</v>
      </c>
    </row>
    <row r="31" spans="2:12" ht="12.75">
      <c r="B31" s="23"/>
      <c r="C31" s="29" t="s">
        <v>157</v>
      </c>
      <c r="D31" s="29" t="s">
        <v>91</v>
      </c>
      <c r="E31" s="29" t="s">
        <v>30</v>
      </c>
      <c r="F31" s="10"/>
      <c r="G31" s="10"/>
      <c r="H31" s="10"/>
      <c r="I31" s="10"/>
      <c r="J31" s="10"/>
      <c r="K31" s="10"/>
      <c r="L31" s="30">
        <v>5</v>
      </c>
    </row>
    <row r="32" spans="2:12" ht="12.75">
      <c r="B32" s="23"/>
      <c r="C32" s="29" t="s">
        <v>158</v>
      </c>
      <c r="D32" s="29" t="s">
        <v>93</v>
      </c>
      <c r="E32" s="29" t="s">
        <v>32</v>
      </c>
      <c r="F32" s="10"/>
      <c r="G32" s="10"/>
      <c r="H32" s="10"/>
      <c r="I32" s="10"/>
      <c r="J32" s="10"/>
      <c r="K32" s="10"/>
      <c r="L32" s="30">
        <v>3</v>
      </c>
    </row>
    <row r="33" spans="2:12" ht="12.75">
      <c r="B33" s="23"/>
      <c r="C33" s="29" t="s">
        <v>159</v>
      </c>
      <c r="D33" s="29" t="s">
        <v>91</v>
      </c>
      <c r="E33" s="29" t="s">
        <v>110</v>
      </c>
      <c r="F33" s="10"/>
      <c r="G33" s="10"/>
      <c r="H33" s="10"/>
      <c r="I33" s="10"/>
      <c r="J33" s="10"/>
      <c r="K33" s="10"/>
      <c r="L33" s="30">
        <v>4</v>
      </c>
    </row>
    <row r="34" spans="2:12" ht="12.75">
      <c r="B34" s="23"/>
      <c r="C34" s="29" t="s">
        <v>160</v>
      </c>
      <c r="D34" s="29" t="s">
        <v>113</v>
      </c>
      <c r="E34" s="29" t="s">
        <v>28</v>
      </c>
      <c r="F34" s="10"/>
      <c r="G34" s="10"/>
      <c r="H34" s="10"/>
      <c r="I34" s="10"/>
      <c r="J34" s="10"/>
      <c r="K34" s="10"/>
      <c r="L34" s="30">
        <v>3</v>
      </c>
    </row>
    <row r="35" spans="2:12" ht="12.75">
      <c r="B35" s="23"/>
      <c r="C35" s="29" t="s">
        <v>161</v>
      </c>
      <c r="D35" s="29" t="s">
        <v>107</v>
      </c>
      <c r="E35" s="29" t="s">
        <v>162</v>
      </c>
      <c r="F35" s="10"/>
      <c r="G35" s="10"/>
      <c r="H35" s="10"/>
      <c r="I35" s="10"/>
      <c r="J35" s="10"/>
      <c r="K35" s="10"/>
      <c r="L35" s="30">
        <v>4</v>
      </c>
    </row>
    <row r="36" spans="2:12" ht="12.75">
      <c r="B36" s="23"/>
      <c r="C36" s="29" t="s">
        <v>163</v>
      </c>
      <c r="D36" s="29" t="s">
        <v>164</v>
      </c>
      <c r="E36" s="29" t="s">
        <v>28</v>
      </c>
      <c r="F36" s="10"/>
      <c r="G36" s="10"/>
      <c r="H36" s="10"/>
      <c r="I36" s="10"/>
      <c r="J36" s="10"/>
      <c r="K36" s="10"/>
      <c r="L36" s="30">
        <v>3</v>
      </c>
    </row>
    <row r="37" spans="2:12" ht="12.75">
      <c r="B37" s="23"/>
      <c r="C37" s="29" t="s">
        <v>165</v>
      </c>
      <c r="D37" s="29" t="s">
        <v>31</v>
      </c>
      <c r="E37" s="29" t="s">
        <v>26</v>
      </c>
      <c r="F37" s="10"/>
      <c r="G37" s="10"/>
      <c r="H37" s="10"/>
      <c r="I37" s="10"/>
      <c r="J37" s="10"/>
      <c r="K37" s="10"/>
      <c r="L37" s="30">
        <v>4</v>
      </c>
    </row>
    <row r="38" spans="2:12" ht="12.75">
      <c r="B38" s="23"/>
      <c r="C38" s="29" t="s">
        <v>166</v>
      </c>
      <c r="D38" s="29" t="s">
        <v>164</v>
      </c>
      <c r="E38" s="29" t="s">
        <v>87</v>
      </c>
      <c r="F38" s="10"/>
      <c r="G38" s="10"/>
      <c r="H38" s="10"/>
      <c r="I38" s="10"/>
      <c r="J38" s="10"/>
      <c r="K38" s="10"/>
      <c r="L38" s="30">
        <v>3</v>
      </c>
    </row>
    <row r="39" spans="2:12" ht="12.75">
      <c r="B39" s="23"/>
      <c r="C39" s="29" t="s">
        <v>167</v>
      </c>
      <c r="D39" s="29" t="s">
        <v>168</v>
      </c>
      <c r="E39" s="29" t="s">
        <v>169</v>
      </c>
      <c r="F39" s="10"/>
      <c r="G39" s="10"/>
      <c r="H39" s="10"/>
      <c r="I39" s="10"/>
      <c r="J39" s="10"/>
      <c r="K39" s="10"/>
      <c r="L39" s="30">
        <v>4</v>
      </c>
    </row>
    <row r="40" spans="2:12" ht="12.75">
      <c r="B40" s="23"/>
      <c r="C40" s="29" t="s">
        <v>170</v>
      </c>
      <c r="D40" s="29" t="s">
        <v>112</v>
      </c>
      <c r="E40" s="29" t="s">
        <v>171</v>
      </c>
      <c r="F40" s="10"/>
      <c r="G40" s="10"/>
      <c r="H40" s="10"/>
      <c r="I40" s="10"/>
      <c r="J40" s="10"/>
      <c r="K40" s="10"/>
      <c r="L40" s="30">
        <v>3</v>
      </c>
    </row>
    <row r="41" spans="2:12" ht="12.75">
      <c r="B41" s="23"/>
      <c r="C41" s="29" t="s">
        <v>172</v>
      </c>
      <c r="D41" s="29" t="s">
        <v>102</v>
      </c>
      <c r="E41" s="29" t="s">
        <v>28</v>
      </c>
      <c r="F41" s="10"/>
      <c r="G41" s="10"/>
      <c r="H41" s="10"/>
      <c r="I41" s="10"/>
      <c r="J41" s="10"/>
      <c r="K41" s="10"/>
      <c r="L41" s="30">
        <v>4</v>
      </c>
    </row>
    <row r="42" spans="2:12" ht="12.75">
      <c r="B42" s="23"/>
      <c r="C42" s="29" t="s">
        <v>173</v>
      </c>
      <c r="D42" s="29" t="s">
        <v>174</v>
      </c>
      <c r="E42" s="29" t="s">
        <v>175</v>
      </c>
      <c r="F42" s="10"/>
      <c r="G42" s="10"/>
      <c r="H42" s="10"/>
      <c r="I42" s="10"/>
      <c r="J42" s="10"/>
      <c r="K42" s="10"/>
      <c r="L42" s="30">
        <v>5</v>
      </c>
    </row>
    <row r="43" spans="2:12" ht="12.75">
      <c r="B43" s="23"/>
      <c r="C43" s="29" t="s">
        <v>176</v>
      </c>
      <c r="D43" s="29" t="s">
        <v>177</v>
      </c>
      <c r="E43" s="29"/>
      <c r="F43" s="10"/>
      <c r="G43" s="10"/>
      <c r="H43" s="10"/>
      <c r="I43" s="10"/>
      <c r="J43" s="10"/>
      <c r="K43" s="10"/>
      <c r="L43" s="30">
        <v>4</v>
      </c>
    </row>
    <row r="44" spans="2:12" ht="12.75">
      <c r="B44" s="23"/>
      <c r="C44" s="29" t="s">
        <v>178</v>
      </c>
      <c r="D44" s="29" t="s">
        <v>29</v>
      </c>
      <c r="E44" s="29" t="s">
        <v>149</v>
      </c>
      <c r="F44" s="10"/>
      <c r="G44" s="10"/>
      <c r="H44" s="10"/>
      <c r="I44" s="10"/>
      <c r="J44" s="10"/>
      <c r="K44" s="10"/>
      <c r="L44" s="30">
        <v>5</v>
      </c>
    </row>
    <row r="45" spans="2:12" ht="12.75">
      <c r="B45" s="23"/>
      <c r="C45" s="29" t="s">
        <v>179</v>
      </c>
      <c r="D45" s="29" t="s">
        <v>25</v>
      </c>
      <c r="E45" s="29" t="s">
        <v>87</v>
      </c>
      <c r="F45" s="10"/>
      <c r="G45" s="10"/>
      <c r="H45" s="10"/>
      <c r="I45" s="10"/>
      <c r="J45" s="10"/>
      <c r="K45" s="10"/>
      <c r="L45" s="30">
        <v>5</v>
      </c>
    </row>
    <row r="46" spans="2:12" ht="12.75">
      <c r="B46" s="23"/>
      <c r="C46" s="29" t="s">
        <v>180</v>
      </c>
      <c r="D46" s="29" t="s">
        <v>181</v>
      </c>
      <c r="E46" s="29" t="s">
        <v>134</v>
      </c>
      <c r="F46" s="10"/>
      <c r="G46" s="10"/>
      <c r="H46" s="10"/>
      <c r="I46" s="10"/>
      <c r="J46" s="10"/>
      <c r="K46" s="10"/>
      <c r="L46" s="30">
        <v>4</v>
      </c>
    </row>
    <row r="47" spans="2:12" ht="12.75">
      <c r="B47" s="23"/>
      <c r="C47" s="29" t="s">
        <v>182</v>
      </c>
      <c r="D47" s="29" t="s">
        <v>29</v>
      </c>
      <c r="E47" s="29" t="s">
        <v>183</v>
      </c>
      <c r="F47" s="10"/>
      <c r="G47" s="10"/>
      <c r="H47" s="10"/>
      <c r="I47" s="10"/>
      <c r="J47" s="10"/>
      <c r="K47" s="10"/>
      <c r="L47" s="30">
        <v>5</v>
      </c>
    </row>
    <row r="48" spans="2:12" ht="12.75">
      <c r="B48" s="23"/>
      <c r="C48" s="29" t="s">
        <v>184</v>
      </c>
      <c r="D48" s="29" t="s">
        <v>100</v>
      </c>
      <c r="E48" s="29" t="s">
        <v>95</v>
      </c>
      <c r="F48" s="10"/>
      <c r="G48" s="10"/>
      <c r="H48" s="10"/>
      <c r="I48" s="10"/>
      <c r="J48" s="10"/>
      <c r="K48" s="10"/>
      <c r="L48" s="30">
        <v>3</v>
      </c>
    </row>
    <row r="49" spans="2:12" ht="12.75">
      <c r="B49" s="23"/>
      <c r="C49" s="29" t="s">
        <v>185</v>
      </c>
      <c r="D49" s="29" t="s">
        <v>102</v>
      </c>
      <c r="E49" s="29" t="s">
        <v>186</v>
      </c>
      <c r="F49" s="10"/>
      <c r="G49" s="10"/>
      <c r="H49" s="10"/>
      <c r="I49" s="10"/>
      <c r="J49" s="10"/>
      <c r="K49" s="10"/>
      <c r="L49" s="30">
        <v>3</v>
      </c>
    </row>
    <row r="50" spans="2:12" ht="12.75">
      <c r="B50" s="23"/>
      <c r="C50" s="29" t="s">
        <v>187</v>
      </c>
      <c r="D50" s="29" t="s">
        <v>188</v>
      </c>
      <c r="E50" s="29" t="s">
        <v>94</v>
      </c>
      <c r="F50" s="10"/>
      <c r="G50" s="10"/>
      <c r="H50" s="10"/>
      <c r="I50" s="10"/>
      <c r="J50" s="10"/>
      <c r="K50" s="10"/>
      <c r="L50" s="30">
        <v>4</v>
      </c>
    </row>
    <row r="51" spans="2:12" ht="12.75">
      <c r="B51" s="23"/>
      <c r="C51" s="29" t="s">
        <v>189</v>
      </c>
      <c r="D51" s="29" t="s">
        <v>190</v>
      </c>
      <c r="E51" s="29" t="s">
        <v>87</v>
      </c>
      <c r="F51" s="10"/>
      <c r="G51" s="10"/>
      <c r="H51" s="10"/>
      <c r="I51" s="10"/>
      <c r="J51" s="10"/>
      <c r="K51" s="10"/>
      <c r="L51" s="30">
        <v>4</v>
      </c>
    </row>
    <row r="52" spans="2:12" ht="12.75">
      <c r="B52" s="23"/>
      <c r="C52" s="29" t="s">
        <v>191</v>
      </c>
      <c r="D52" s="29" t="s">
        <v>143</v>
      </c>
      <c r="E52" s="29" t="s">
        <v>111</v>
      </c>
      <c r="F52" s="10"/>
      <c r="G52" s="10"/>
      <c r="H52" s="10"/>
      <c r="I52" s="10"/>
      <c r="J52" s="10"/>
      <c r="K52" s="10"/>
      <c r="L52" s="30">
        <v>5</v>
      </c>
    </row>
    <row r="53" spans="2:12" ht="12.75">
      <c r="B53" s="23"/>
      <c r="C53" s="29" t="s">
        <v>192</v>
      </c>
      <c r="D53" s="29" t="s">
        <v>193</v>
      </c>
      <c r="E53" s="29" t="s">
        <v>104</v>
      </c>
      <c r="F53" s="10"/>
      <c r="G53" s="10"/>
      <c r="H53" s="10"/>
      <c r="I53" s="10"/>
      <c r="J53" s="10"/>
      <c r="K53" s="10"/>
      <c r="L53" s="30">
        <v>4</v>
      </c>
    </row>
    <row r="54" spans="2:12" ht="12.75">
      <c r="B54" s="23"/>
      <c r="C54" s="29" t="s">
        <v>194</v>
      </c>
      <c r="D54" s="29" t="s">
        <v>195</v>
      </c>
      <c r="E54" s="29" t="s">
        <v>89</v>
      </c>
      <c r="F54" s="10"/>
      <c r="G54" s="10"/>
      <c r="H54" s="10"/>
      <c r="I54" s="10"/>
      <c r="J54" s="10"/>
      <c r="K54" s="10"/>
      <c r="L54" s="30">
        <v>4</v>
      </c>
    </row>
    <row r="55" spans="2:12" ht="12.75" customHeight="1">
      <c r="B55" s="23"/>
      <c r="C55" s="29" t="s">
        <v>109</v>
      </c>
      <c r="D55" s="29" t="s">
        <v>93</v>
      </c>
      <c r="E55" s="29" t="s">
        <v>99</v>
      </c>
      <c r="F55" s="3"/>
      <c r="G55" s="3"/>
      <c r="H55" s="2"/>
      <c r="I55" s="2"/>
      <c r="J55" s="2"/>
      <c r="K55" s="2"/>
      <c r="L55" s="30">
        <v>3</v>
      </c>
    </row>
    <row r="56" spans="2:12" ht="12.75" customHeight="1">
      <c r="B56" s="23"/>
      <c r="C56" s="29" t="s">
        <v>196</v>
      </c>
      <c r="D56" s="29" t="s">
        <v>197</v>
      </c>
      <c r="E56" s="29" t="s">
        <v>26</v>
      </c>
      <c r="F56" s="3"/>
      <c r="G56" s="3"/>
      <c r="H56" s="2"/>
      <c r="I56" s="2"/>
      <c r="J56" s="2"/>
      <c r="K56" s="2"/>
      <c r="L56" s="30">
        <v>3</v>
      </c>
    </row>
    <row r="57" spans="2:12" ht="12.75" customHeight="1">
      <c r="B57" s="23"/>
      <c r="C57" s="29" t="s">
        <v>198</v>
      </c>
      <c r="D57" s="29" t="s">
        <v>199</v>
      </c>
      <c r="E57" s="29" t="s">
        <v>101</v>
      </c>
      <c r="F57" s="3"/>
      <c r="G57" s="3"/>
      <c r="H57" s="2"/>
      <c r="I57" s="2"/>
      <c r="J57" s="2"/>
      <c r="K57" s="2"/>
      <c r="L57" s="30">
        <v>4</v>
      </c>
    </row>
    <row r="58" spans="2:12" ht="12.75" customHeight="1">
      <c r="B58" s="23"/>
      <c r="C58" s="29" t="s">
        <v>200</v>
      </c>
      <c r="D58" s="29" t="s">
        <v>201</v>
      </c>
      <c r="E58" s="29" t="s">
        <v>149</v>
      </c>
      <c r="F58" s="3"/>
      <c r="G58" s="3"/>
      <c r="H58" s="2"/>
      <c r="I58" s="2"/>
      <c r="J58" s="2"/>
      <c r="K58" s="2"/>
      <c r="L58" s="30">
        <v>4</v>
      </c>
    </row>
    <row r="59" spans="2:12" ht="12.75" customHeight="1">
      <c r="B59" s="23"/>
      <c r="C59" s="29" t="s">
        <v>202</v>
      </c>
      <c r="D59" s="29" t="s">
        <v>102</v>
      </c>
      <c r="E59" s="29" t="s">
        <v>104</v>
      </c>
      <c r="F59" s="3"/>
      <c r="G59" s="3"/>
      <c r="H59" s="2"/>
      <c r="I59" s="2"/>
      <c r="J59" s="2"/>
      <c r="K59" s="2"/>
      <c r="L59" s="30">
        <v>3</v>
      </c>
    </row>
    <row r="60" spans="2:12" ht="12.75" customHeight="1">
      <c r="B60" s="23"/>
      <c r="C60" s="3" t="s">
        <v>205</v>
      </c>
      <c r="D60" s="3" t="s">
        <v>112</v>
      </c>
      <c r="E60" s="3" t="s">
        <v>26</v>
      </c>
      <c r="F60" s="3"/>
      <c r="G60" s="3"/>
      <c r="H60" s="2"/>
      <c r="I60" s="2"/>
      <c r="J60" s="2"/>
      <c r="K60" s="2"/>
      <c r="L60" s="30">
        <v>4</v>
      </c>
    </row>
    <row r="61" spans="2:12" ht="12.75" customHeight="1">
      <c r="B61" s="23"/>
      <c r="C61" s="29" t="s">
        <v>203</v>
      </c>
      <c r="D61" s="29" t="s">
        <v>204</v>
      </c>
      <c r="E61" s="29" t="s">
        <v>97</v>
      </c>
      <c r="F61" s="3"/>
      <c r="G61" s="3"/>
      <c r="H61" s="2"/>
      <c r="I61" s="2"/>
      <c r="J61" s="2"/>
      <c r="K61" s="2"/>
      <c r="L61" s="30">
        <v>2</v>
      </c>
    </row>
    <row r="62" spans="2:14" ht="63" customHeight="1">
      <c r="B62" s="6"/>
      <c r="C62" s="24" t="s">
        <v>35</v>
      </c>
      <c r="D62" s="24" t="s">
        <v>36</v>
      </c>
      <c r="E62" s="24" t="s">
        <v>37</v>
      </c>
      <c r="F62" s="24" t="s">
        <v>38</v>
      </c>
      <c r="G62" s="24" t="s">
        <v>39</v>
      </c>
      <c r="H62" s="24" t="s">
        <v>40</v>
      </c>
      <c r="I62" s="24" t="s">
        <v>41</v>
      </c>
      <c r="J62" s="24" t="s">
        <v>42</v>
      </c>
      <c r="K62" s="25" t="s">
        <v>43</v>
      </c>
      <c r="L62" s="7" t="s">
        <v>44</v>
      </c>
      <c r="M62" s="22"/>
      <c r="N62" s="22"/>
    </row>
    <row r="63" spans="2:12" ht="12.75">
      <c r="B63" s="6"/>
      <c r="C63" s="6"/>
      <c r="D63" s="6">
        <f>COUNTIF(L3:L61,2)</f>
        <v>1</v>
      </c>
      <c r="E63" s="6">
        <f>COUNTIF(L3:L61,3)</f>
        <v>13</v>
      </c>
      <c r="F63" s="6">
        <f>COUNTIF(L3:L61,4)</f>
        <v>24</v>
      </c>
      <c r="G63" s="6">
        <f>COUNTIF(L3:L61,5)</f>
        <v>21</v>
      </c>
      <c r="H63" s="6">
        <f>SUM(D63:G63)</f>
        <v>59</v>
      </c>
      <c r="I63" s="8">
        <f>(F63+G63)/H63</f>
        <v>0.7627118644067796</v>
      </c>
      <c r="J63" s="8">
        <f>(E63+F63+G63)/H63</f>
        <v>0.9830508474576272</v>
      </c>
      <c r="K63" s="8">
        <f>(0.14*D63+0.36*E63+0.64*F63+1*G63)/H63</f>
        <v>0.6979661016949152</v>
      </c>
      <c r="L63" s="9">
        <f>(2*D63+3*E63+4*F63+5*G63)/H63</f>
        <v>4.101694915254237</v>
      </c>
    </row>
  </sheetData>
  <printOptions/>
  <pageMargins left="0.3937007874015748" right="0.3937007874015748" top="0.6692913385826772" bottom="0.7874015748031497" header="0.275590551181102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V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4" t="s">
        <v>3</v>
      </c>
      <c r="B5" t="e">
        <f>XLR_ERRNAME</f>
        <v>#NAME?</v>
      </c>
    </row>
    <row r="6" spans="1:22" ht="12.75">
      <c r="A6" t="s">
        <v>4</v>
      </c>
      <c r="B6">
        <v>0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2006-06-15T10:18:34Z</cp:lastPrinted>
  <dcterms:created xsi:type="dcterms:W3CDTF">2003-05-21T15:59:57Z</dcterms:created>
  <dcterms:modified xsi:type="dcterms:W3CDTF">2008-10-06T10:09:01Z</dcterms:modified>
  <cp:category/>
  <cp:version/>
  <cp:contentType/>
  <cp:contentStatus/>
</cp:coreProperties>
</file>