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700" windowHeight="2715" activeTab="1"/>
  </bookViews>
  <sheets>
    <sheet name="В" sheetId="1" r:id="rId1"/>
    <sheet name="Баллы" sheetId="2" r:id="rId2"/>
    <sheet name="А" sheetId="3" r:id="rId3"/>
  </sheets>
  <definedNames/>
  <calcPr fullCalcOnLoad="1"/>
</workbook>
</file>

<file path=xl/sharedStrings.xml><?xml version="1.0" encoding="utf-8"?>
<sst xmlns="http://schemas.openxmlformats.org/spreadsheetml/2006/main" count="590" uniqueCount="196">
  <si>
    <t>Александр</t>
  </si>
  <si>
    <t>Владимировна</t>
  </si>
  <si>
    <t>Алексеевич</t>
  </si>
  <si>
    <t>Вячеславовна</t>
  </si>
  <si>
    <t>Юлия</t>
  </si>
  <si>
    <t>Русский язык</t>
  </si>
  <si>
    <t>Владимир</t>
  </si>
  <si>
    <t>Галина</t>
  </si>
  <si>
    <t>Валериевна</t>
  </si>
  <si>
    <t>Ольга</t>
  </si>
  <si>
    <t>Анна</t>
  </si>
  <si>
    <t>Сергеевна</t>
  </si>
  <si>
    <t>Александровна</t>
  </si>
  <si>
    <t>Екатерина</t>
  </si>
  <si>
    <t>№</t>
  </si>
  <si>
    <t>Протокол проверки результатов тренировочного тестирования</t>
  </si>
  <si>
    <t xml:space="preserve">63-Самарская область  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</si>
  <si>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</si>
  <si>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</si>
  <si>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</si>
  <si>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</si>
  <si>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</si>
  <si>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</si>
  <si>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Серия документа</t>
  </si>
  <si>
    <t>Номер документа</t>
  </si>
  <si>
    <t>Балл</t>
  </si>
  <si>
    <t>Оценка</t>
  </si>
  <si>
    <t>Кол-во</t>
  </si>
  <si>
    <t>Всего</t>
  </si>
  <si>
    <t>Кач.</t>
  </si>
  <si>
    <t>Обуч</t>
  </si>
  <si>
    <t>Степень обученности</t>
  </si>
  <si>
    <t>Средний балл по 5-ти балльной системе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</si>
  <si>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</si>
  <si>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</si>
  <si>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</si>
  <si>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</si>
  <si>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</si>
  <si>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</si>
  <si>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</si>
  <si>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</si>
  <si>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</si>
  <si>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</si>
  <si>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</si>
  <si>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</si>
  <si>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</si>
  <si>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</si>
  <si>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</si>
  <si>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</si>
  <si>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</si>
  <si>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</si>
  <si>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</si>
  <si>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</si>
  <si>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</si>
  <si>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</si>
  <si>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</si>
  <si>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</si>
  <si>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</si>
  <si>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</si>
  <si>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</si>
  <si>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</si>
  <si>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</si>
  <si>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</si>
  <si>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А31</t>
  </si>
  <si>
    <t>Колво учащихся, справившихся с заданием</t>
  </si>
  <si>
    <t>Процент учащихся, справившихся с заданием</t>
  </si>
  <si>
    <t>В1</t>
  </si>
  <si>
    <t>В2</t>
  </si>
  <si>
    <t>В3</t>
  </si>
  <si>
    <t>В4</t>
  </si>
  <si>
    <t>В5</t>
  </si>
  <si>
    <t>В6</t>
  </si>
  <si>
    <t>В7</t>
  </si>
  <si>
    <t>В8</t>
  </si>
  <si>
    <t>"2"</t>
  </si>
  <si>
    <t>"3"</t>
  </si>
  <si>
    <t>"4"</t>
  </si>
  <si>
    <t>"5"</t>
  </si>
  <si>
    <t>Игоревна</t>
  </si>
  <si>
    <t>Анатольевич</t>
  </si>
  <si>
    <t>Викторовна</t>
  </si>
  <si>
    <t>Юрьевич</t>
  </si>
  <si>
    <t>Денис</t>
  </si>
  <si>
    <t>Дмитрий</t>
  </si>
  <si>
    <t>Наталья</t>
  </si>
  <si>
    <t>Дарья</t>
  </si>
  <si>
    <t>Георгиевна</t>
  </si>
  <si>
    <t>Надежда</t>
  </si>
  <si>
    <t>Алексей</t>
  </si>
  <si>
    <t>Игоревич</t>
  </si>
  <si>
    <t>Оксана</t>
  </si>
  <si>
    <t>Алексеевна</t>
  </si>
  <si>
    <t>Рафиковна</t>
  </si>
  <si>
    <t>Николаевна</t>
  </si>
  <si>
    <t>Юрьевна</t>
  </si>
  <si>
    <t>Павел</t>
  </si>
  <si>
    <t>Сергеевич</t>
  </si>
  <si>
    <t>Олеся</t>
  </si>
  <si>
    <t>Кирилл</t>
  </si>
  <si>
    <t>Елена</t>
  </si>
  <si>
    <t>Смирнова</t>
  </si>
  <si>
    <t>Валерьевич</t>
  </si>
  <si>
    <t>Александрович</t>
  </si>
  <si>
    <t>Ксения</t>
  </si>
  <si>
    <t>Русский язык Блок А</t>
  </si>
  <si>
    <t>Блок В</t>
  </si>
  <si>
    <t>Акопян</t>
  </si>
  <si>
    <t>Ваган</t>
  </si>
  <si>
    <t>Мушегович</t>
  </si>
  <si>
    <t>Болотов</t>
  </si>
  <si>
    <t>Голубок</t>
  </si>
  <si>
    <t>Данила</t>
  </si>
  <si>
    <t>Дорошенко</t>
  </si>
  <si>
    <t>Егорова</t>
  </si>
  <si>
    <t>Зайцева</t>
  </si>
  <si>
    <t>Замотина</t>
  </si>
  <si>
    <t>Полина</t>
  </si>
  <si>
    <t>Зубакина</t>
  </si>
  <si>
    <t>Каменева</t>
  </si>
  <si>
    <t>Кокоулина</t>
  </si>
  <si>
    <t>Комогорцева</t>
  </si>
  <si>
    <t>Михайловна</t>
  </si>
  <si>
    <t>Кочура</t>
  </si>
  <si>
    <t>Кузнецов</t>
  </si>
  <si>
    <t>Сергей</t>
  </si>
  <si>
    <t>Олегович</t>
  </si>
  <si>
    <t>Лагойда</t>
  </si>
  <si>
    <t>Морозов</t>
  </si>
  <si>
    <t>Обухова</t>
  </si>
  <si>
    <t>Григорьевна</t>
  </si>
  <si>
    <t>Орехова</t>
  </si>
  <si>
    <t>Пигалов</t>
  </si>
  <si>
    <t>Политова</t>
  </si>
  <si>
    <t>Порохов</t>
  </si>
  <si>
    <t>Антон</t>
  </si>
  <si>
    <t>Потылицын</t>
  </si>
  <si>
    <t>Рамазанова</t>
  </si>
  <si>
    <t>Серкин</t>
  </si>
  <si>
    <t>Солонченко</t>
  </si>
  <si>
    <t>Яков</t>
  </si>
  <si>
    <t>Викторович</t>
  </si>
  <si>
    <t>Фомичев</t>
  </si>
  <si>
    <t>Валентинович</t>
  </si>
  <si>
    <t>Хомякова</t>
  </si>
  <si>
    <t>Андреевна</t>
  </si>
  <si>
    <t>Чернова</t>
  </si>
  <si>
    <t>Чернякова</t>
  </si>
  <si>
    <t>Максимовна</t>
  </si>
  <si>
    <t>Ширяевский</t>
  </si>
  <si>
    <t>Автаева</t>
  </si>
  <si>
    <t>Акинин</t>
  </si>
  <si>
    <t>Астафьева</t>
  </si>
  <si>
    <t>Атанов</t>
  </si>
  <si>
    <t>Максимович</t>
  </si>
  <si>
    <t>Барышева</t>
  </si>
  <si>
    <t>Алина</t>
  </si>
  <si>
    <t>Батюшкина</t>
  </si>
  <si>
    <t>Васильева</t>
  </si>
  <si>
    <t>Гостев</t>
  </si>
  <si>
    <t>Роман</t>
  </si>
  <si>
    <t>Николаевич</t>
  </si>
  <si>
    <t>Давлетшина</t>
  </si>
  <si>
    <t>Рамилевна</t>
  </si>
  <si>
    <t>Иванова</t>
  </si>
  <si>
    <t>Ивлиев</t>
  </si>
  <si>
    <t>Родион</t>
  </si>
  <si>
    <t>Дмитриевич</t>
  </si>
  <si>
    <t>Клаар</t>
  </si>
  <si>
    <t>Симона</t>
  </si>
  <si>
    <t>Козлов</t>
  </si>
  <si>
    <t>Кылосова</t>
  </si>
  <si>
    <t>Макаров</t>
  </si>
  <si>
    <t>Даниил</t>
  </si>
  <si>
    <t>Молодцов</t>
  </si>
  <si>
    <t>Константинович</t>
  </si>
  <si>
    <t>Немова</t>
  </si>
  <si>
    <t>Николаева</t>
  </si>
  <si>
    <t>Борисовна</t>
  </si>
  <si>
    <t>Папава</t>
  </si>
  <si>
    <t>Ия</t>
  </si>
  <si>
    <t>Перепеляк</t>
  </si>
  <si>
    <t>Инна</t>
  </si>
  <si>
    <t>Платонов</t>
  </si>
  <si>
    <t>Сайсанова</t>
  </si>
  <si>
    <t>Александра</t>
  </si>
  <si>
    <t>Смирнов</t>
  </si>
  <si>
    <t>Максим</t>
  </si>
  <si>
    <t>Станкова</t>
  </si>
  <si>
    <t>Вера</t>
  </si>
  <si>
    <t>Фахурдинова</t>
  </si>
  <si>
    <t>Резеда</t>
  </si>
  <si>
    <t>Федулов</t>
  </si>
  <si>
    <t>Никита</t>
  </si>
  <si>
    <t>Щелоков</t>
  </si>
  <si>
    <t>Иван</t>
  </si>
  <si>
    <t>Харькина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</si>
</sst>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3"/>
      <name val="Arial Cyr"/>
      <family val="0"/>
    </font>
    <font>
      <sz val="10"/>
      <name val="FirstSheetRange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horizontal="center" vertical="center" textRotation="90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 textRotation="90"/>
    </xf>
    <xf numFmtId="0" fontId="0" fillId="0" borderId="2" xfId="0" applyNumberFormat="1" applyBorder="1" applyAlignment="1">
      <alignment horizontal="center" vertical="center" textRotation="90"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40">
      <selection activeCell="F61" sqref="F61:L61"/>
    </sheetView>
  </sheetViews>
  <sheetFormatPr defaultColWidth="9.00390625" defaultRowHeight="12.75"/>
  <cols>
    <col min="2" max="2" width="6.625" style="0" customWidth="1"/>
    <col min="3" max="3" width="10.625" style="0" customWidth="1"/>
    <col min="4" max="4" width="10.25390625" style="0" customWidth="1"/>
    <col min="5" max="5" width="14.75390625" style="0" customWidth="1"/>
    <col min="6" max="13" width="5.75390625" style="0" customWidth="1"/>
  </cols>
  <sheetData>
    <row r="1" spans="2:6" ht="16.5">
      <c r="B1" s="29" t="s">
        <v>105</v>
      </c>
      <c r="C1" s="29"/>
      <c r="D1" s="29"/>
      <c r="E1" s="29"/>
      <c r="F1" s="29"/>
    </row>
    <row r="2" spans="2:14" ht="12.75">
      <c r="B2" s="3" t="s">
        <v>14</v>
      </c>
      <c r="C2" s="9" t="s">
        <v>17</v>
      </c>
      <c r="D2" s="9" t="s">
        <v>18</v>
      </c>
      <c r="E2" s="9" t="s">
        <v>19</v>
      </c>
      <c r="F2" s="20" t="s">
        <v>66</v>
      </c>
      <c r="G2" s="10" t="s">
        <v>67</v>
      </c>
      <c r="H2" s="9" t="s">
        <v>68</v>
      </c>
      <c r="I2" s="10" t="s">
        <v>69</v>
      </c>
      <c r="J2" s="9" t="s">
        <v>70</v>
      </c>
      <c r="K2" s="10" t="s">
        <v>71</v>
      </c>
      <c r="L2" s="9" t="s">
        <v>72</v>
      </c>
      <c r="M2" s="10" t="s">
        <v>73</v>
      </c>
      <c r="N2" s="13"/>
    </row>
    <row r="3" spans="2:14" ht="12.75">
      <c r="B3" s="26">
        <v>1</v>
      </c>
      <c r="C3" s="4" t="s">
        <v>106</v>
      </c>
      <c r="D3" s="4" t="s">
        <v>107</v>
      </c>
      <c r="E3" s="4" t="s">
        <v>108</v>
      </c>
      <c r="F3" s="4">
        <v>1</v>
      </c>
      <c r="G3">
        <v>1</v>
      </c>
      <c r="H3">
        <v>1</v>
      </c>
      <c r="I3">
        <v>1</v>
      </c>
      <c r="J3">
        <v>1</v>
      </c>
      <c r="K3">
        <v>0</v>
      </c>
      <c r="L3">
        <v>0</v>
      </c>
      <c r="M3">
        <v>1</v>
      </c>
      <c r="N3" s="13"/>
    </row>
    <row r="4" spans="2:14" ht="12.75">
      <c r="B4" s="26">
        <v>2</v>
      </c>
      <c r="C4" s="4" t="s">
        <v>109</v>
      </c>
      <c r="D4" s="4" t="s">
        <v>88</v>
      </c>
      <c r="E4" s="4" t="s">
        <v>2</v>
      </c>
      <c r="F4" s="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1</v>
      </c>
      <c r="M4">
        <v>1</v>
      </c>
      <c r="N4" s="13"/>
    </row>
    <row r="5" spans="2:14" ht="12.75">
      <c r="B5" s="26">
        <v>3</v>
      </c>
      <c r="C5" s="4" t="s">
        <v>110</v>
      </c>
      <c r="D5" s="4" t="s">
        <v>111</v>
      </c>
      <c r="E5" s="4" t="s">
        <v>81</v>
      </c>
      <c r="F5" s="4">
        <v>1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2</v>
      </c>
      <c r="N5" s="13"/>
    </row>
    <row r="6" spans="2:14" ht="12.75">
      <c r="B6" s="26">
        <v>4</v>
      </c>
      <c r="C6" s="4" t="s">
        <v>112</v>
      </c>
      <c r="D6" s="4" t="s">
        <v>88</v>
      </c>
      <c r="E6" s="4" t="s">
        <v>102</v>
      </c>
      <c r="F6" s="4">
        <v>1</v>
      </c>
      <c r="G6">
        <v>0</v>
      </c>
      <c r="H6">
        <v>0</v>
      </c>
      <c r="I6">
        <v>1</v>
      </c>
      <c r="J6">
        <v>1</v>
      </c>
      <c r="K6">
        <v>0</v>
      </c>
      <c r="L6">
        <v>0</v>
      </c>
      <c r="M6">
        <v>1</v>
      </c>
      <c r="N6" s="13"/>
    </row>
    <row r="7" spans="2:14" ht="12.75">
      <c r="B7" s="26">
        <v>5</v>
      </c>
      <c r="C7" s="4" t="s">
        <v>113</v>
      </c>
      <c r="D7" s="4" t="s">
        <v>10</v>
      </c>
      <c r="E7" s="4" t="s">
        <v>80</v>
      </c>
      <c r="F7" s="4">
        <v>1</v>
      </c>
      <c r="G7">
        <v>0</v>
      </c>
      <c r="H7">
        <v>1</v>
      </c>
      <c r="I7">
        <v>0</v>
      </c>
      <c r="J7">
        <v>1</v>
      </c>
      <c r="K7">
        <v>0</v>
      </c>
      <c r="L7">
        <v>1</v>
      </c>
      <c r="M7">
        <v>0</v>
      </c>
      <c r="N7" s="13"/>
    </row>
    <row r="8" spans="2:14" ht="12.75">
      <c r="B8" s="26">
        <v>6</v>
      </c>
      <c r="C8" s="4" t="s">
        <v>114</v>
      </c>
      <c r="D8" s="4" t="s">
        <v>7</v>
      </c>
      <c r="E8" s="4" t="s">
        <v>8</v>
      </c>
      <c r="F8" s="4">
        <v>0</v>
      </c>
      <c r="G8">
        <v>1</v>
      </c>
      <c r="H8">
        <v>1</v>
      </c>
      <c r="I8">
        <v>1</v>
      </c>
      <c r="J8">
        <v>1</v>
      </c>
      <c r="K8">
        <v>0</v>
      </c>
      <c r="L8">
        <v>1</v>
      </c>
      <c r="M8">
        <v>1</v>
      </c>
      <c r="N8" s="13"/>
    </row>
    <row r="9" spans="2:14" ht="12.75">
      <c r="B9" s="26">
        <v>7</v>
      </c>
      <c r="C9" s="4" t="s">
        <v>115</v>
      </c>
      <c r="D9" s="4" t="s">
        <v>116</v>
      </c>
      <c r="E9" s="4" t="s">
        <v>78</v>
      </c>
      <c r="F9" s="4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v>0</v>
      </c>
      <c r="N9" s="13"/>
    </row>
    <row r="10" spans="2:14" ht="12.75">
      <c r="B10" s="26">
        <v>8</v>
      </c>
      <c r="C10" s="4" t="s">
        <v>117</v>
      </c>
      <c r="D10" s="4" t="s">
        <v>4</v>
      </c>
      <c r="E10" s="4" t="s">
        <v>1</v>
      </c>
      <c r="F10" s="4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2</v>
      </c>
      <c r="N10" s="13"/>
    </row>
    <row r="11" spans="2:14" ht="12.75">
      <c r="B11" s="26">
        <v>9</v>
      </c>
      <c r="C11" s="4" t="s">
        <v>118</v>
      </c>
      <c r="D11" s="4" t="s">
        <v>4</v>
      </c>
      <c r="E11" s="4" t="s">
        <v>3</v>
      </c>
      <c r="F11" s="4">
        <v>0</v>
      </c>
      <c r="G11">
        <v>0</v>
      </c>
      <c r="H11">
        <v>0</v>
      </c>
      <c r="I11">
        <v>1</v>
      </c>
      <c r="J11">
        <v>0</v>
      </c>
      <c r="K11">
        <v>1</v>
      </c>
      <c r="L11">
        <v>0</v>
      </c>
      <c r="M11">
        <v>1</v>
      </c>
      <c r="N11" s="13"/>
    </row>
    <row r="12" spans="2:14" ht="12.75">
      <c r="B12" s="26">
        <v>10</v>
      </c>
      <c r="C12" s="4" t="s">
        <v>119</v>
      </c>
      <c r="D12" s="4" t="s">
        <v>13</v>
      </c>
      <c r="E12" s="4" t="s">
        <v>1</v>
      </c>
      <c r="F12" s="4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2</v>
      </c>
      <c r="N12" s="13"/>
    </row>
    <row r="13" spans="2:14" ht="12.75">
      <c r="B13" s="26">
        <v>11</v>
      </c>
      <c r="C13" s="4" t="s">
        <v>120</v>
      </c>
      <c r="D13" s="4" t="s">
        <v>9</v>
      </c>
      <c r="E13" s="4" t="s">
        <v>121</v>
      </c>
      <c r="F13" s="4">
        <v>0</v>
      </c>
      <c r="G13">
        <v>1</v>
      </c>
      <c r="H13">
        <v>1</v>
      </c>
      <c r="I13">
        <v>0</v>
      </c>
      <c r="J13">
        <v>1</v>
      </c>
      <c r="K13">
        <v>0</v>
      </c>
      <c r="L13">
        <v>0</v>
      </c>
      <c r="M13">
        <v>1</v>
      </c>
      <c r="N13" s="13"/>
    </row>
    <row r="14" spans="2:14" ht="12.75">
      <c r="B14" s="26">
        <v>12</v>
      </c>
      <c r="C14" s="4" t="s">
        <v>122</v>
      </c>
      <c r="D14" s="4" t="s">
        <v>85</v>
      </c>
      <c r="E14" s="4" t="s">
        <v>121</v>
      </c>
      <c r="F14" s="4">
        <v>1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0</v>
      </c>
      <c r="N14" s="13"/>
    </row>
    <row r="15" spans="2:14" ht="12.75">
      <c r="B15" s="26">
        <v>13</v>
      </c>
      <c r="C15" s="4" t="s">
        <v>123</v>
      </c>
      <c r="D15" s="4" t="s">
        <v>124</v>
      </c>
      <c r="E15" s="4" t="s">
        <v>125</v>
      </c>
      <c r="F15" s="4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2</v>
      </c>
      <c r="N15" s="13"/>
    </row>
    <row r="16" spans="2:14" ht="12.75">
      <c r="B16" s="26">
        <v>14</v>
      </c>
      <c r="C16" s="4" t="s">
        <v>126</v>
      </c>
      <c r="D16" s="4" t="s">
        <v>0</v>
      </c>
      <c r="E16" s="4" t="s">
        <v>102</v>
      </c>
      <c r="F16" s="4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1</v>
      </c>
      <c r="M16">
        <v>1</v>
      </c>
      <c r="N16" s="13"/>
    </row>
    <row r="17" spans="2:14" ht="12.75">
      <c r="B17" s="26">
        <v>15</v>
      </c>
      <c r="C17" s="4" t="s">
        <v>127</v>
      </c>
      <c r="D17" s="4" t="s">
        <v>0</v>
      </c>
      <c r="E17" s="4" t="s">
        <v>102</v>
      </c>
      <c r="F17" s="4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 s="13"/>
    </row>
    <row r="18" spans="2:14" ht="12.75">
      <c r="B18" s="26">
        <v>16</v>
      </c>
      <c r="C18" s="4" t="s">
        <v>128</v>
      </c>
      <c r="D18" s="4" t="s">
        <v>9</v>
      </c>
      <c r="E18" s="4" t="s">
        <v>129</v>
      </c>
      <c r="F18" s="4">
        <v>1</v>
      </c>
      <c r="G18">
        <v>0</v>
      </c>
      <c r="H18">
        <v>1</v>
      </c>
      <c r="I18">
        <v>1</v>
      </c>
      <c r="J18">
        <v>0</v>
      </c>
      <c r="K18">
        <v>1</v>
      </c>
      <c r="L18">
        <v>1</v>
      </c>
      <c r="M18">
        <v>1</v>
      </c>
      <c r="N18" s="13"/>
    </row>
    <row r="19" spans="2:14" ht="12.75">
      <c r="B19" s="26">
        <v>17</v>
      </c>
      <c r="C19" s="4" t="s">
        <v>130</v>
      </c>
      <c r="D19" s="4" t="s">
        <v>90</v>
      </c>
      <c r="E19" s="4" t="s">
        <v>11</v>
      </c>
      <c r="F19" s="4">
        <v>1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 s="13"/>
    </row>
    <row r="20" spans="2:14" ht="12.75">
      <c r="B20" s="26">
        <v>18</v>
      </c>
      <c r="C20" s="4" t="s">
        <v>131</v>
      </c>
      <c r="D20" s="4" t="s">
        <v>6</v>
      </c>
      <c r="E20" s="4" t="s">
        <v>79</v>
      </c>
      <c r="F20" s="4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 s="13"/>
    </row>
    <row r="21" spans="2:14" ht="12.75">
      <c r="B21" s="26">
        <v>19</v>
      </c>
      <c r="C21" s="4" t="s">
        <v>132</v>
      </c>
      <c r="D21" s="4" t="s">
        <v>85</v>
      </c>
      <c r="E21" s="4" t="s">
        <v>93</v>
      </c>
      <c r="F21" s="4">
        <v>0</v>
      </c>
      <c r="G21">
        <v>1</v>
      </c>
      <c r="H21">
        <v>1</v>
      </c>
      <c r="I21">
        <v>0</v>
      </c>
      <c r="J21">
        <v>1</v>
      </c>
      <c r="K21">
        <v>1</v>
      </c>
      <c r="L21">
        <v>1</v>
      </c>
      <c r="M21">
        <v>0</v>
      </c>
      <c r="N21" s="13"/>
    </row>
    <row r="22" spans="2:14" ht="12.75">
      <c r="B22" s="26">
        <v>20</v>
      </c>
      <c r="C22" s="4" t="s">
        <v>133</v>
      </c>
      <c r="D22" s="4" t="s">
        <v>134</v>
      </c>
      <c r="E22" s="4" t="s">
        <v>96</v>
      </c>
      <c r="F22" s="4">
        <v>0</v>
      </c>
      <c r="G22">
        <v>0</v>
      </c>
      <c r="H22">
        <v>1</v>
      </c>
      <c r="I22">
        <v>1</v>
      </c>
      <c r="J22">
        <v>0</v>
      </c>
      <c r="K22">
        <v>1</v>
      </c>
      <c r="L22">
        <v>0</v>
      </c>
      <c r="M22">
        <v>1</v>
      </c>
      <c r="N22" s="13"/>
    </row>
    <row r="23" spans="2:14" ht="12.75">
      <c r="B23" s="26">
        <v>21</v>
      </c>
      <c r="C23" s="4" t="s">
        <v>135</v>
      </c>
      <c r="D23" s="4" t="s">
        <v>95</v>
      </c>
      <c r="E23" s="4" t="s">
        <v>96</v>
      </c>
      <c r="F23" s="4">
        <v>1</v>
      </c>
      <c r="G23">
        <v>0</v>
      </c>
      <c r="H23">
        <v>1</v>
      </c>
      <c r="I23">
        <v>1</v>
      </c>
      <c r="J23">
        <v>1</v>
      </c>
      <c r="K23">
        <v>0</v>
      </c>
      <c r="L23">
        <v>1</v>
      </c>
      <c r="M23">
        <v>2</v>
      </c>
      <c r="N23" s="13"/>
    </row>
    <row r="24" spans="2:14" ht="12.75">
      <c r="B24" s="26">
        <v>22</v>
      </c>
      <c r="C24" s="4" t="s">
        <v>136</v>
      </c>
      <c r="D24" s="4" t="s">
        <v>99</v>
      </c>
      <c r="E24" s="4" t="s">
        <v>121</v>
      </c>
      <c r="F24" s="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2</v>
      </c>
      <c r="N24" s="13"/>
    </row>
    <row r="25" spans="2:14" ht="12.75">
      <c r="B25" s="26">
        <v>23</v>
      </c>
      <c r="C25" s="4" t="s">
        <v>137</v>
      </c>
      <c r="D25" s="4" t="s">
        <v>124</v>
      </c>
      <c r="E25" s="4" t="s">
        <v>101</v>
      </c>
      <c r="F25" s="4">
        <v>1</v>
      </c>
      <c r="G25">
        <v>0</v>
      </c>
      <c r="H25">
        <v>1</v>
      </c>
      <c r="I25">
        <v>0</v>
      </c>
      <c r="J25">
        <v>1</v>
      </c>
      <c r="K25">
        <v>1</v>
      </c>
      <c r="L25">
        <v>0</v>
      </c>
      <c r="M25">
        <v>2</v>
      </c>
      <c r="N25" s="13"/>
    </row>
    <row r="26" spans="2:14" ht="12.75">
      <c r="B26" s="26">
        <v>24</v>
      </c>
      <c r="C26" s="4" t="s">
        <v>138</v>
      </c>
      <c r="D26" s="4" t="s">
        <v>139</v>
      </c>
      <c r="E26" s="4" t="s">
        <v>140</v>
      </c>
      <c r="F26" s="4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 s="13"/>
    </row>
    <row r="27" spans="2:14" ht="12.75">
      <c r="B27" s="26">
        <v>25</v>
      </c>
      <c r="C27" s="4" t="s">
        <v>141</v>
      </c>
      <c r="D27" s="4" t="s">
        <v>82</v>
      </c>
      <c r="E27" s="4" t="s">
        <v>142</v>
      </c>
      <c r="F27" s="4">
        <v>1</v>
      </c>
      <c r="G27">
        <v>0</v>
      </c>
      <c r="H27">
        <v>0</v>
      </c>
      <c r="I27">
        <v>0</v>
      </c>
      <c r="J27">
        <v>1</v>
      </c>
      <c r="K27">
        <v>1</v>
      </c>
      <c r="L27">
        <v>1</v>
      </c>
      <c r="M27">
        <v>1</v>
      </c>
      <c r="N27" s="13"/>
    </row>
    <row r="28" spans="2:14" ht="12.75">
      <c r="B28" s="26">
        <v>26</v>
      </c>
      <c r="C28" s="4" t="s">
        <v>143</v>
      </c>
      <c r="D28" s="4" t="s">
        <v>85</v>
      </c>
      <c r="E28" s="4" t="s">
        <v>144</v>
      </c>
      <c r="F28" s="4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2</v>
      </c>
      <c r="N28" s="13"/>
    </row>
    <row r="29" spans="2:14" ht="12.75">
      <c r="B29" s="26">
        <v>27</v>
      </c>
      <c r="C29" s="4" t="s">
        <v>145</v>
      </c>
      <c r="D29" s="4" t="s">
        <v>84</v>
      </c>
      <c r="E29" s="4" t="s">
        <v>12</v>
      </c>
      <c r="F29" s="4">
        <v>0</v>
      </c>
      <c r="G29">
        <v>0</v>
      </c>
      <c r="H29">
        <v>1</v>
      </c>
      <c r="I29">
        <v>1</v>
      </c>
      <c r="J29">
        <v>1</v>
      </c>
      <c r="K29">
        <v>1</v>
      </c>
      <c r="L29">
        <v>0</v>
      </c>
      <c r="M29">
        <v>1</v>
      </c>
      <c r="N29" s="13"/>
    </row>
    <row r="30" spans="2:14" ht="12.75">
      <c r="B30" s="26">
        <v>28</v>
      </c>
      <c r="C30" s="4" t="s">
        <v>146</v>
      </c>
      <c r="D30" s="4" t="s">
        <v>85</v>
      </c>
      <c r="E30" s="4" t="s">
        <v>147</v>
      </c>
      <c r="F30" s="4">
        <v>1</v>
      </c>
      <c r="G30">
        <v>0</v>
      </c>
      <c r="H30">
        <v>1</v>
      </c>
      <c r="I30">
        <v>0</v>
      </c>
      <c r="J30">
        <v>1</v>
      </c>
      <c r="K30">
        <v>0</v>
      </c>
      <c r="L30">
        <v>1</v>
      </c>
      <c r="M30">
        <v>2</v>
      </c>
      <c r="N30" s="13"/>
    </row>
    <row r="31" spans="2:14" ht="12.75">
      <c r="B31" s="26">
        <v>29</v>
      </c>
      <c r="C31" s="4" t="s">
        <v>148</v>
      </c>
      <c r="D31" s="4" t="s">
        <v>83</v>
      </c>
      <c r="E31" s="4" t="s">
        <v>2</v>
      </c>
      <c r="F31" s="4">
        <v>1</v>
      </c>
      <c r="G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2</v>
      </c>
      <c r="N31" s="13"/>
    </row>
    <row r="32" spans="2:14" ht="12.75">
      <c r="B32" s="26">
        <v>30</v>
      </c>
      <c r="C32" s="4" t="s">
        <v>149</v>
      </c>
      <c r="D32" s="4" t="s">
        <v>85</v>
      </c>
      <c r="E32" s="4" t="s">
        <v>3</v>
      </c>
      <c r="F32" s="4">
        <v>1</v>
      </c>
      <c r="G32">
        <v>1</v>
      </c>
      <c r="H32">
        <v>1</v>
      </c>
      <c r="I32">
        <v>0</v>
      </c>
      <c r="J32">
        <v>1</v>
      </c>
      <c r="K32">
        <v>0</v>
      </c>
      <c r="L32">
        <v>1</v>
      </c>
      <c r="M32">
        <v>2</v>
      </c>
      <c r="N32" s="13"/>
    </row>
    <row r="33" spans="2:14" ht="12.75">
      <c r="B33" s="26">
        <v>31</v>
      </c>
      <c r="C33" s="4" t="s">
        <v>150</v>
      </c>
      <c r="D33" s="4" t="s">
        <v>83</v>
      </c>
      <c r="E33" s="4" t="s">
        <v>101</v>
      </c>
      <c r="F33" s="4">
        <v>1</v>
      </c>
      <c r="G33">
        <v>1</v>
      </c>
      <c r="H33">
        <v>1</v>
      </c>
      <c r="I33">
        <v>0</v>
      </c>
      <c r="J33">
        <v>0</v>
      </c>
      <c r="K33">
        <v>0</v>
      </c>
      <c r="L33">
        <v>1</v>
      </c>
      <c r="M33">
        <v>0</v>
      </c>
      <c r="N33" s="13"/>
    </row>
    <row r="34" spans="2:14" ht="12.75">
      <c r="B34" s="26">
        <v>32</v>
      </c>
      <c r="C34" s="4" t="s">
        <v>151</v>
      </c>
      <c r="D34" s="4" t="s">
        <v>103</v>
      </c>
      <c r="E34" s="4" t="s">
        <v>12</v>
      </c>
      <c r="F34" s="4">
        <v>1</v>
      </c>
      <c r="G34">
        <v>0</v>
      </c>
      <c r="H34">
        <v>0</v>
      </c>
      <c r="I34">
        <v>1</v>
      </c>
      <c r="J34">
        <v>1</v>
      </c>
      <c r="K34">
        <v>0</v>
      </c>
      <c r="L34">
        <v>1</v>
      </c>
      <c r="M34">
        <v>0</v>
      </c>
      <c r="N34" s="13"/>
    </row>
    <row r="35" spans="2:14" ht="12.75">
      <c r="B35" s="26">
        <v>33</v>
      </c>
      <c r="C35" s="4" t="s">
        <v>152</v>
      </c>
      <c r="D35" s="4" t="s">
        <v>98</v>
      </c>
      <c r="E35" s="4" t="s">
        <v>153</v>
      </c>
      <c r="F35" s="4">
        <v>1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2</v>
      </c>
      <c r="N35" s="13"/>
    </row>
    <row r="36" spans="2:14" ht="12.75">
      <c r="B36" s="26">
        <v>34</v>
      </c>
      <c r="C36" s="4" t="s">
        <v>154</v>
      </c>
      <c r="D36" s="4" t="s">
        <v>155</v>
      </c>
      <c r="E36" s="4" t="s">
        <v>12</v>
      </c>
      <c r="F36" s="4">
        <v>0</v>
      </c>
      <c r="G36">
        <v>1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 s="13"/>
    </row>
    <row r="37" spans="2:14" ht="12.75">
      <c r="B37" s="26">
        <v>35</v>
      </c>
      <c r="C37" s="4" t="s">
        <v>156</v>
      </c>
      <c r="D37" s="4" t="s">
        <v>87</v>
      </c>
      <c r="E37" s="4" t="s">
        <v>11</v>
      </c>
      <c r="F37" s="4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 s="13"/>
    </row>
    <row r="38" spans="2:14" ht="12.75">
      <c r="B38" s="26">
        <v>36</v>
      </c>
      <c r="C38" s="4" t="s">
        <v>157</v>
      </c>
      <c r="D38" s="4" t="s">
        <v>155</v>
      </c>
      <c r="E38" s="4" t="s">
        <v>78</v>
      </c>
      <c r="F38" s="4">
        <v>1</v>
      </c>
      <c r="G38">
        <v>1</v>
      </c>
      <c r="H38">
        <v>1</v>
      </c>
      <c r="I38">
        <v>0</v>
      </c>
      <c r="J38">
        <v>0</v>
      </c>
      <c r="K38">
        <v>1</v>
      </c>
      <c r="L38">
        <v>1</v>
      </c>
      <c r="M38">
        <v>0</v>
      </c>
      <c r="N38" s="13"/>
    </row>
    <row r="39" spans="2:14" ht="12.75">
      <c r="B39" s="26">
        <v>37</v>
      </c>
      <c r="C39" s="4" t="s">
        <v>158</v>
      </c>
      <c r="D39" s="4" t="s">
        <v>159</v>
      </c>
      <c r="E39" s="4" t="s">
        <v>160</v>
      </c>
      <c r="F39" s="4">
        <v>1</v>
      </c>
      <c r="G39">
        <v>1</v>
      </c>
      <c r="H39">
        <v>0</v>
      </c>
      <c r="I39">
        <v>1</v>
      </c>
      <c r="J39">
        <v>1</v>
      </c>
      <c r="K39">
        <v>1</v>
      </c>
      <c r="L39">
        <v>1</v>
      </c>
      <c r="M39">
        <v>2</v>
      </c>
      <c r="N39" s="13"/>
    </row>
    <row r="40" spans="2:14" ht="12.75">
      <c r="B40" s="26">
        <v>38</v>
      </c>
      <c r="C40" s="4" t="s">
        <v>161</v>
      </c>
      <c r="D40" s="4" t="s">
        <v>97</v>
      </c>
      <c r="E40" s="4" t="s">
        <v>162</v>
      </c>
      <c r="F40" s="4">
        <v>1</v>
      </c>
      <c r="G40">
        <v>1</v>
      </c>
      <c r="H40">
        <v>0</v>
      </c>
      <c r="I40">
        <v>1</v>
      </c>
      <c r="J40">
        <v>0</v>
      </c>
      <c r="K40">
        <v>1</v>
      </c>
      <c r="L40">
        <v>1</v>
      </c>
      <c r="M40">
        <v>0</v>
      </c>
      <c r="N40" s="13"/>
    </row>
    <row r="41" spans="2:14" ht="12.75">
      <c r="B41" s="26">
        <v>39</v>
      </c>
      <c r="C41" s="4" t="s">
        <v>163</v>
      </c>
      <c r="D41" s="4" t="s">
        <v>9</v>
      </c>
      <c r="E41" s="4" t="s">
        <v>12</v>
      </c>
      <c r="F41" s="4">
        <v>0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 s="13"/>
    </row>
    <row r="42" spans="2:14" ht="12.75">
      <c r="B42" s="26">
        <v>40</v>
      </c>
      <c r="C42" s="4" t="s">
        <v>164</v>
      </c>
      <c r="D42" s="4" t="s">
        <v>165</v>
      </c>
      <c r="E42" s="4" t="s">
        <v>166</v>
      </c>
      <c r="F42" s="4">
        <v>1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2</v>
      </c>
      <c r="N42" s="13"/>
    </row>
    <row r="43" spans="2:14" ht="12.75">
      <c r="B43" s="26">
        <v>41</v>
      </c>
      <c r="C43" s="4" t="s">
        <v>167</v>
      </c>
      <c r="D43" s="4" t="s">
        <v>168</v>
      </c>
      <c r="E43" s="4"/>
      <c r="F43" s="4">
        <v>1</v>
      </c>
      <c r="G43">
        <v>1</v>
      </c>
      <c r="H43">
        <v>1</v>
      </c>
      <c r="I43">
        <v>1</v>
      </c>
      <c r="J43">
        <v>0</v>
      </c>
      <c r="K43">
        <v>1</v>
      </c>
      <c r="L43">
        <v>1</v>
      </c>
      <c r="M43">
        <v>2</v>
      </c>
      <c r="N43" s="13"/>
    </row>
    <row r="44" spans="2:14" ht="12.75">
      <c r="B44" s="26">
        <v>42</v>
      </c>
      <c r="C44" s="4" t="s">
        <v>169</v>
      </c>
      <c r="D44" s="4" t="s">
        <v>0</v>
      </c>
      <c r="E44" s="4" t="s">
        <v>140</v>
      </c>
      <c r="F44" s="4">
        <v>1</v>
      </c>
      <c r="G44">
        <v>0</v>
      </c>
      <c r="H44">
        <v>1</v>
      </c>
      <c r="I44">
        <v>1</v>
      </c>
      <c r="J44">
        <v>1</v>
      </c>
      <c r="K44">
        <v>1</v>
      </c>
      <c r="L44">
        <v>1</v>
      </c>
      <c r="M44">
        <v>0</v>
      </c>
      <c r="N44" s="13"/>
    </row>
    <row r="45" spans="1:13" ht="12.75">
      <c r="A45" s="2"/>
      <c r="B45" s="26">
        <v>43</v>
      </c>
      <c r="C45" s="4" t="s">
        <v>170</v>
      </c>
      <c r="D45" s="4" t="s">
        <v>4</v>
      </c>
      <c r="E45" s="4" t="s">
        <v>78</v>
      </c>
      <c r="F45" s="4">
        <v>1</v>
      </c>
      <c r="G45">
        <v>1</v>
      </c>
      <c r="H45">
        <v>1</v>
      </c>
      <c r="I45">
        <v>0</v>
      </c>
      <c r="J45">
        <v>0</v>
      </c>
      <c r="K45">
        <v>1</v>
      </c>
      <c r="L45">
        <v>1</v>
      </c>
      <c r="M45">
        <v>1</v>
      </c>
    </row>
    <row r="46" spans="1:13" ht="12.75">
      <c r="A46" s="2"/>
      <c r="B46" s="26">
        <v>44</v>
      </c>
      <c r="C46" s="4" t="s">
        <v>171</v>
      </c>
      <c r="D46" s="4" t="s">
        <v>172</v>
      </c>
      <c r="E46" s="4" t="s">
        <v>125</v>
      </c>
      <c r="F46" s="4">
        <v>1</v>
      </c>
      <c r="G46">
        <v>0</v>
      </c>
      <c r="H46">
        <v>0</v>
      </c>
      <c r="I46">
        <v>1</v>
      </c>
      <c r="J46">
        <v>1</v>
      </c>
      <c r="K46">
        <v>0</v>
      </c>
      <c r="L46">
        <v>0</v>
      </c>
      <c r="M46">
        <v>2</v>
      </c>
    </row>
    <row r="47" spans="1:13" ht="12.75">
      <c r="A47" s="2"/>
      <c r="B47" s="26">
        <v>45</v>
      </c>
      <c r="C47" s="4" t="s">
        <v>173</v>
      </c>
      <c r="D47" s="4" t="s">
        <v>0</v>
      </c>
      <c r="E47" s="4" t="s">
        <v>174</v>
      </c>
      <c r="F47" s="4">
        <v>0</v>
      </c>
      <c r="G47">
        <v>1</v>
      </c>
      <c r="H47">
        <v>1</v>
      </c>
      <c r="I47">
        <v>1</v>
      </c>
      <c r="J47">
        <v>0</v>
      </c>
      <c r="K47">
        <v>1</v>
      </c>
      <c r="L47">
        <v>1</v>
      </c>
      <c r="M47">
        <v>0</v>
      </c>
    </row>
    <row r="48" spans="1:13" ht="12.75">
      <c r="A48" s="2"/>
      <c r="B48" s="26">
        <v>46</v>
      </c>
      <c r="C48" s="4" t="s">
        <v>175</v>
      </c>
      <c r="D48" s="4" t="s">
        <v>10</v>
      </c>
      <c r="E48" s="4" t="s">
        <v>1</v>
      </c>
      <c r="F48" s="4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ht="12.75">
      <c r="A49" s="2"/>
      <c r="B49" s="26">
        <v>47</v>
      </c>
      <c r="C49" s="4" t="s">
        <v>176</v>
      </c>
      <c r="D49" s="4" t="s">
        <v>9</v>
      </c>
      <c r="E49" s="4" t="s">
        <v>177</v>
      </c>
      <c r="F49" s="4">
        <v>1</v>
      </c>
      <c r="G49">
        <v>0</v>
      </c>
      <c r="H49">
        <v>0</v>
      </c>
      <c r="I49">
        <v>0</v>
      </c>
      <c r="J49">
        <v>1</v>
      </c>
      <c r="K49">
        <v>0</v>
      </c>
      <c r="L49">
        <v>1</v>
      </c>
      <c r="M49">
        <v>2</v>
      </c>
    </row>
    <row r="50" spans="1:13" ht="12.75">
      <c r="A50" s="2"/>
      <c r="B50" s="26">
        <v>48</v>
      </c>
      <c r="C50" s="4" t="s">
        <v>178</v>
      </c>
      <c r="D50" s="4" t="s">
        <v>179</v>
      </c>
      <c r="E50" s="4" t="s">
        <v>86</v>
      </c>
      <c r="F50" s="4">
        <v>0</v>
      </c>
      <c r="G50">
        <v>0</v>
      </c>
      <c r="H50">
        <v>1</v>
      </c>
      <c r="I50">
        <v>0</v>
      </c>
      <c r="J50">
        <v>1</v>
      </c>
      <c r="K50">
        <v>0</v>
      </c>
      <c r="L50">
        <v>0</v>
      </c>
      <c r="M50">
        <v>0</v>
      </c>
    </row>
    <row r="51" spans="1:13" ht="12.75">
      <c r="A51" s="2"/>
      <c r="B51" s="26">
        <v>49</v>
      </c>
      <c r="C51" s="4" t="s">
        <v>180</v>
      </c>
      <c r="D51" s="4" t="s">
        <v>181</v>
      </c>
      <c r="E51" s="4" t="s">
        <v>78</v>
      </c>
      <c r="F51" s="4">
        <v>0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2</v>
      </c>
    </row>
    <row r="52" spans="1:13" ht="12.75">
      <c r="A52" s="2"/>
      <c r="B52" s="26">
        <v>50</v>
      </c>
      <c r="C52" s="4" t="s">
        <v>182</v>
      </c>
      <c r="D52" s="4" t="s">
        <v>134</v>
      </c>
      <c r="E52" s="4" t="s">
        <v>102</v>
      </c>
      <c r="F52" s="4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1</v>
      </c>
      <c r="M52">
        <v>1</v>
      </c>
    </row>
    <row r="53" spans="1:13" ht="12.75">
      <c r="A53" s="2"/>
      <c r="B53" s="26">
        <v>51</v>
      </c>
      <c r="C53" s="4" t="s">
        <v>183</v>
      </c>
      <c r="D53" s="4" t="s">
        <v>184</v>
      </c>
      <c r="E53" s="4" t="s">
        <v>94</v>
      </c>
      <c r="F53" s="4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0</v>
      </c>
    </row>
    <row r="54" spans="1:13" ht="12.75">
      <c r="A54" s="2"/>
      <c r="B54" s="26">
        <v>52</v>
      </c>
      <c r="C54" s="4" t="s">
        <v>185</v>
      </c>
      <c r="D54" s="4" t="s">
        <v>186</v>
      </c>
      <c r="E54" s="4" t="s">
        <v>81</v>
      </c>
      <c r="F54" s="4">
        <v>1</v>
      </c>
      <c r="G54">
        <v>1</v>
      </c>
      <c r="H54">
        <v>0</v>
      </c>
      <c r="I54">
        <v>1</v>
      </c>
      <c r="J54">
        <v>1</v>
      </c>
      <c r="K54">
        <v>1</v>
      </c>
      <c r="L54">
        <v>0</v>
      </c>
      <c r="M54">
        <v>0</v>
      </c>
    </row>
    <row r="55" spans="1:13" ht="12.75">
      <c r="A55" s="2"/>
      <c r="B55" s="26">
        <v>53</v>
      </c>
      <c r="C55" s="4" t="s">
        <v>100</v>
      </c>
      <c r="D55" s="4" t="s">
        <v>85</v>
      </c>
      <c r="E55" s="4" t="s">
        <v>91</v>
      </c>
      <c r="F55" s="4">
        <v>1</v>
      </c>
      <c r="G55">
        <v>0</v>
      </c>
      <c r="H55">
        <v>1</v>
      </c>
      <c r="I55">
        <v>0</v>
      </c>
      <c r="J55">
        <v>1</v>
      </c>
      <c r="K55">
        <v>1</v>
      </c>
      <c r="L55">
        <v>1</v>
      </c>
      <c r="M55">
        <v>0</v>
      </c>
    </row>
    <row r="56" spans="1:13" ht="12.75">
      <c r="A56" s="2"/>
      <c r="B56" s="26">
        <v>54</v>
      </c>
      <c r="C56" s="4" t="s">
        <v>187</v>
      </c>
      <c r="D56" s="4" t="s">
        <v>188</v>
      </c>
      <c r="E56" s="4" t="s">
        <v>11</v>
      </c>
      <c r="F56" s="4">
        <v>0</v>
      </c>
      <c r="G56">
        <v>1</v>
      </c>
      <c r="H56">
        <v>1</v>
      </c>
      <c r="I56">
        <v>0</v>
      </c>
      <c r="J56">
        <v>0</v>
      </c>
      <c r="K56">
        <v>1</v>
      </c>
      <c r="L56">
        <v>0</v>
      </c>
      <c r="M56">
        <v>1</v>
      </c>
    </row>
    <row r="57" spans="1:13" ht="12.75">
      <c r="A57" s="2"/>
      <c r="B57" s="26">
        <v>55</v>
      </c>
      <c r="C57" s="4" t="s">
        <v>189</v>
      </c>
      <c r="D57" s="4" t="s">
        <v>190</v>
      </c>
      <c r="E57" s="4" t="s">
        <v>92</v>
      </c>
      <c r="F57" s="4">
        <v>0</v>
      </c>
      <c r="G57">
        <v>0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</row>
    <row r="58" spans="1:13" ht="12.75">
      <c r="A58" s="2"/>
      <c r="B58" s="26">
        <v>56</v>
      </c>
      <c r="C58" s="4" t="s">
        <v>191</v>
      </c>
      <c r="D58" s="4" t="s">
        <v>192</v>
      </c>
      <c r="E58" s="4" t="s">
        <v>140</v>
      </c>
      <c r="F58" s="4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0</v>
      </c>
      <c r="M58">
        <v>0</v>
      </c>
    </row>
    <row r="59" spans="1:13" ht="12.75">
      <c r="A59" s="2"/>
      <c r="B59" s="26">
        <v>57</v>
      </c>
      <c r="C59" s="4" t="s">
        <v>193</v>
      </c>
      <c r="D59" s="4" t="s">
        <v>194</v>
      </c>
      <c r="E59" s="4" t="s">
        <v>89</v>
      </c>
      <c r="F59" s="4">
        <v>1</v>
      </c>
      <c r="G59">
        <v>0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</row>
    <row r="60" spans="2:13" ht="25.5" customHeight="1">
      <c r="B60" s="30" t="s">
        <v>64</v>
      </c>
      <c r="C60" s="31"/>
      <c r="D60" s="31"/>
      <c r="E60" s="32"/>
      <c r="F60" s="5">
        <f aca="true" t="shared" si="0" ref="F60:L60">COUNTIF(F3:F59,1)</f>
        <v>37</v>
      </c>
      <c r="G60" s="5">
        <f t="shared" si="0"/>
        <v>28</v>
      </c>
      <c r="H60" s="5">
        <f t="shared" si="0"/>
        <v>40</v>
      </c>
      <c r="I60" s="5">
        <f t="shared" si="0"/>
        <v>31</v>
      </c>
      <c r="J60" s="5">
        <f t="shared" si="0"/>
        <v>38</v>
      </c>
      <c r="K60" s="5">
        <f t="shared" si="0"/>
        <v>34</v>
      </c>
      <c r="L60" s="5">
        <f t="shared" si="0"/>
        <v>37</v>
      </c>
      <c r="M60" s="5"/>
    </row>
    <row r="61" spans="2:13" ht="27.75" customHeight="1">
      <c r="B61" s="30" t="s">
        <v>65</v>
      </c>
      <c r="C61" s="31"/>
      <c r="D61" s="31"/>
      <c r="E61" s="32"/>
      <c r="F61" s="7">
        <f>F60/57</f>
        <v>0.6491228070175439</v>
      </c>
      <c r="G61" s="7">
        <f aca="true" t="shared" si="1" ref="G61:L61">G60/57</f>
        <v>0.49122807017543857</v>
      </c>
      <c r="H61" s="7">
        <f t="shared" si="1"/>
        <v>0.7017543859649122</v>
      </c>
      <c r="I61" s="7">
        <f t="shared" si="1"/>
        <v>0.543859649122807</v>
      </c>
      <c r="J61" s="7">
        <f t="shared" si="1"/>
        <v>0.6666666666666666</v>
      </c>
      <c r="K61" s="7">
        <f t="shared" si="1"/>
        <v>0.5964912280701754</v>
      </c>
      <c r="L61" s="7">
        <f t="shared" si="1"/>
        <v>0.6491228070175439</v>
      </c>
      <c r="M61" s="7"/>
    </row>
  </sheetData>
  <mergeCells count="3">
    <mergeCell ref="B1:F1"/>
    <mergeCell ref="B60:E60"/>
    <mergeCell ref="B61:E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46">
      <selection activeCell="B5" sqref="B5:D61"/>
    </sheetView>
  </sheetViews>
  <sheetFormatPr defaultColWidth="9.00390625" defaultRowHeight="12.75"/>
  <cols>
    <col min="1" max="1" width="6.125" style="0" customWidth="1"/>
    <col min="2" max="2" width="11.375" style="0" customWidth="1"/>
    <col min="3" max="3" width="11.625" style="0" customWidth="1"/>
    <col min="4" max="4" width="14.875" style="0" customWidth="1"/>
    <col min="5" max="5" width="7.25390625" style="0" customWidth="1"/>
  </cols>
  <sheetData>
    <row r="1" spans="1:11" ht="16.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1"/>
      <c r="K1" s="1"/>
    </row>
    <row r="2" spans="1:11" ht="16.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1"/>
      <c r="K2" s="1"/>
    </row>
    <row r="3" spans="1:9" ht="16.5">
      <c r="A3" s="33" t="s">
        <v>5</v>
      </c>
      <c r="B3" s="33"/>
      <c r="C3" s="33"/>
      <c r="D3" s="33"/>
      <c r="E3" s="33"/>
      <c r="F3" s="33"/>
      <c r="G3" s="33"/>
      <c r="H3" s="33"/>
      <c r="I3" s="33"/>
    </row>
    <row r="4" spans="1:11" ht="51">
      <c r="A4" s="25" t="s">
        <v>14</v>
      </c>
      <c r="B4" s="9" t="s">
        <v>17</v>
      </c>
      <c r="C4" s="9" t="s">
        <v>18</v>
      </c>
      <c r="D4" s="9" t="s">
        <v>19</v>
      </c>
      <c r="E4" s="9" t="s">
        <v>23</v>
      </c>
      <c r="F4" s="9" t="s">
        <v>24</v>
      </c>
      <c r="G4" s="9" t="s">
        <v>20</v>
      </c>
      <c r="H4" s="9" t="s">
        <v>21</v>
      </c>
      <c r="I4" s="9" t="s">
        <v>22</v>
      </c>
      <c r="J4" s="9" t="s">
        <v>25</v>
      </c>
      <c r="K4" s="19" t="s">
        <v>26</v>
      </c>
    </row>
    <row r="5" spans="1:11" ht="12.75">
      <c r="A5" s="25">
        <v>1</v>
      </c>
      <c r="B5" s="27" t="s">
        <v>106</v>
      </c>
      <c r="C5" s="27" t="s">
        <v>107</v>
      </c>
      <c r="D5" s="27" t="s">
        <v>108</v>
      </c>
      <c r="E5" s="9"/>
      <c r="F5" s="9"/>
      <c r="G5" s="9"/>
      <c r="H5" s="9"/>
      <c r="I5" s="9"/>
      <c r="J5" s="9"/>
      <c r="K5" s="28">
        <v>4</v>
      </c>
    </row>
    <row r="6" spans="1:11" ht="12.75">
      <c r="A6" s="25">
        <v>2</v>
      </c>
      <c r="B6" s="27" t="s">
        <v>109</v>
      </c>
      <c r="C6" s="27" t="s">
        <v>88</v>
      </c>
      <c r="D6" s="27" t="s">
        <v>2</v>
      </c>
      <c r="E6" s="9"/>
      <c r="F6" s="9"/>
      <c r="G6" s="9"/>
      <c r="H6" s="9"/>
      <c r="I6" s="9"/>
      <c r="J6" s="9"/>
      <c r="K6" s="28">
        <v>4</v>
      </c>
    </row>
    <row r="7" spans="1:11" ht="12.75">
      <c r="A7" s="25">
        <v>3</v>
      </c>
      <c r="B7" s="27" t="s">
        <v>110</v>
      </c>
      <c r="C7" s="27" t="s">
        <v>111</v>
      </c>
      <c r="D7" s="27" t="s">
        <v>81</v>
      </c>
      <c r="E7" s="9"/>
      <c r="F7" s="9"/>
      <c r="G7" s="9"/>
      <c r="H7" s="9"/>
      <c r="I7" s="9"/>
      <c r="J7" s="9"/>
      <c r="K7" s="28">
        <v>5</v>
      </c>
    </row>
    <row r="8" spans="1:11" ht="12.75">
      <c r="A8" s="25">
        <v>4</v>
      </c>
      <c r="B8" s="27" t="s">
        <v>112</v>
      </c>
      <c r="C8" s="27" t="s">
        <v>88</v>
      </c>
      <c r="D8" s="27" t="s">
        <v>102</v>
      </c>
      <c r="E8" s="9"/>
      <c r="F8" s="9"/>
      <c r="G8" s="9"/>
      <c r="H8" s="9"/>
      <c r="I8" s="9"/>
      <c r="J8" s="9"/>
      <c r="K8" s="28">
        <v>4</v>
      </c>
    </row>
    <row r="9" spans="1:11" ht="12.75">
      <c r="A9" s="25">
        <v>5</v>
      </c>
      <c r="B9" s="27" t="s">
        <v>113</v>
      </c>
      <c r="C9" s="27" t="s">
        <v>10</v>
      </c>
      <c r="D9" s="27" t="s">
        <v>80</v>
      </c>
      <c r="E9" s="9"/>
      <c r="F9" s="9"/>
      <c r="G9" s="9"/>
      <c r="H9" s="9"/>
      <c r="I9" s="9"/>
      <c r="J9" s="9"/>
      <c r="K9" s="28">
        <v>4</v>
      </c>
    </row>
    <row r="10" spans="1:11" ht="12.75">
      <c r="A10" s="25">
        <v>6</v>
      </c>
      <c r="B10" s="27" t="s">
        <v>114</v>
      </c>
      <c r="C10" s="27" t="s">
        <v>7</v>
      </c>
      <c r="D10" s="27" t="s">
        <v>8</v>
      </c>
      <c r="E10" s="9"/>
      <c r="F10" s="9"/>
      <c r="G10" s="9"/>
      <c r="H10" s="9"/>
      <c r="I10" s="9"/>
      <c r="J10" s="9"/>
      <c r="K10" s="28">
        <v>4</v>
      </c>
    </row>
    <row r="11" spans="1:11" ht="12.75">
      <c r="A11" s="25">
        <v>7</v>
      </c>
      <c r="B11" s="27" t="s">
        <v>115</v>
      </c>
      <c r="C11" s="27" t="s">
        <v>116</v>
      </c>
      <c r="D11" s="27" t="s">
        <v>78</v>
      </c>
      <c r="E11" s="9"/>
      <c r="F11" s="9"/>
      <c r="G11" s="9"/>
      <c r="H11" s="9"/>
      <c r="I11" s="9"/>
      <c r="J11" s="9"/>
      <c r="K11" s="28">
        <v>4</v>
      </c>
    </row>
    <row r="12" spans="1:11" ht="12.75">
      <c r="A12" s="25">
        <v>8</v>
      </c>
      <c r="B12" s="27" t="s">
        <v>117</v>
      </c>
      <c r="C12" s="27" t="s">
        <v>4</v>
      </c>
      <c r="D12" s="27" t="s">
        <v>1</v>
      </c>
      <c r="E12" s="9"/>
      <c r="F12" s="9"/>
      <c r="G12" s="9"/>
      <c r="H12" s="9"/>
      <c r="I12" s="9"/>
      <c r="J12" s="9"/>
      <c r="K12" s="28">
        <v>5</v>
      </c>
    </row>
    <row r="13" spans="1:11" ht="12.75">
      <c r="A13" s="25">
        <v>9</v>
      </c>
      <c r="B13" s="27" t="s">
        <v>118</v>
      </c>
      <c r="C13" s="27" t="s">
        <v>4</v>
      </c>
      <c r="D13" s="27" t="s">
        <v>3</v>
      </c>
      <c r="E13" s="9"/>
      <c r="F13" s="9"/>
      <c r="G13" s="9"/>
      <c r="H13" s="9"/>
      <c r="I13" s="9"/>
      <c r="J13" s="9"/>
      <c r="K13" s="28">
        <v>4</v>
      </c>
    </row>
    <row r="14" spans="1:11" ht="12.75">
      <c r="A14" s="25">
        <v>10</v>
      </c>
      <c r="B14" s="27" t="s">
        <v>119</v>
      </c>
      <c r="C14" s="27" t="s">
        <v>13</v>
      </c>
      <c r="D14" s="27" t="s">
        <v>1</v>
      </c>
      <c r="E14" s="9"/>
      <c r="F14" s="9"/>
      <c r="G14" s="9"/>
      <c r="H14" s="9"/>
      <c r="I14" s="9"/>
      <c r="J14" s="9"/>
      <c r="K14" s="28">
        <v>5</v>
      </c>
    </row>
    <row r="15" spans="1:11" ht="12.75">
      <c r="A15" s="25">
        <v>11</v>
      </c>
      <c r="B15" s="27" t="s">
        <v>120</v>
      </c>
      <c r="C15" s="27" t="s">
        <v>9</v>
      </c>
      <c r="D15" s="27" t="s">
        <v>121</v>
      </c>
      <c r="E15" s="9"/>
      <c r="F15" s="9"/>
      <c r="G15" s="9"/>
      <c r="H15" s="9"/>
      <c r="I15" s="9"/>
      <c r="J15" s="9"/>
      <c r="K15" s="28">
        <v>4</v>
      </c>
    </row>
    <row r="16" spans="1:11" ht="12.75">
      <c r="A16" s="25">
        <v>12</v>
      </c>
      <c r="B16" s="27" t="s">
        <v>122</v>
      </c>
      <c r="C16" s="27" t="s">
        <v>85</v>
      </c>
      <c r="D16" s="27" t="s">
        <v>121</v>
      </c>
      <c r="E16" s="9"/>
      <c r="F16" s="9"/>
      <c r="G16" s="9"/>
      <c r="H16" s="9"/>
      <c r="I16" s="9"/>
      <c r="J16" s="9"/>
      <c r="K16" s="28">
        <v>5</v>
      </c>
    </row>
    <row r="17" spans="1:11" ht="12.75">
      <c r="A17" s="25">
        <v>13</v>
      </c>
      <c r="B17" s="27" t="s">
        <v>123</v>
      </c>
      <c r="C17" s="27" t="s">
        <v>124</v>
      </c>
      <c r="D17" s="27" t="s">
        <v>125</v>
      </c>
      <c r="E17" s="9"/>
      <c r="F17" s="9"/>
      <c r="G17" s="9"/>
      <c r="H17" s="9"/>
      <c r="I17" s="9"/>
      <c r="J17" s="9"/>
      <c r="K17" s="28">
        <v>4</v>
      </c>
    </row>
    <row r="18" spans="1:11" ht="12.75">
      <c r="A18" s="25">
        <v>14</v>
      </c>
      <c r="B18" s="27" t="s">
        <v>126</v>
      </c>
      <c r="C18" s="27" t="s">
        <v>0</v>
      </c>
      <c r="D18" s="27" t="s">
        <v>102</v>
      </c>
      <c r="E18" s="9"/>
      <c r="F18" s="9"/>
      <c r="G18" s="9"/>
      <c r="H18" s="9"/>
      <c r="I18" s="9"/>
      <c r="J18" s="9"/>
      <c r="K18" s="28">
        <v>4</v>
      </c>
    </row>
    <row r="19" spans="1:11" ht="12.75">
      <c r="A19" s="25">
        <v>15</v>
      </c>
      <c r="B19" s="27" t="s">
        <v>127</v>
      </c>
      <c r="C19" s="27" t="s">
        <v>0</v>
      </c>
      <c r="D19" s="27" t="s">
        <v>102</v>
      </c>
      <c r="E19" s="9"/>
      <c r="F19" s="9"/>
      <c r="G19" s="9"/>
      <c r="H19" s="9"/>
      <c r="I19" s="9"/>
      <c r="J19" s="9"/>
      <c r="K19" s="28">
        <v>3</v>
      </c>
    </row>
    <row r="20" spans="1:11" ht="12.75">
      <c r="A20" s="25">
        <v>16</v>
      </c>
      <c r="B20" s="27" t="s">
        <v>128</v>
      </c>
      <c r="C20" s="27" t="s">
        <v>9</v>
      </c>
      <c r="D20" s="27" t="s">
        <v>129</v>
      </c>
      <c r="E20" s="9"/>
      <c r="F20" s="9"/>
      <c r="G20" s="9"/>
      <c r="H20" s="9"/>
      <c r="I20" s="9"/>
      <c r="J20" s="9"/>
      <c r="K20" s="28">
        <v>5</v>
      </c>
    </row>
    <row r="21" spans="1:11" ht="12.75">
      <c r="A21" s="25">
        <v>17</v>
      </c>
      <c r="B21" s="27" t="s">
        <v>130</v>
      </c>
      <c r="C21" s="27" t="s">
        <v>90</v>
      </c>
      <c r="D21" s="27" t="s">
        <v>11</v>
      </c>
      <c r="E21" s="9"/>
      <c r="F21" s="9"/>
      <c r="G21" s="9"/>
      <c r="H21" s="9"/>
      <c r="I21" s="9"/>
      <c r="J21" s="9"/>
      <c r="K21" s="28">
        <v>3</v>
      </c>
    </row>
    <row r="22" spans="1:11" ht="12.75">
      <c r="A22" s="25">
        <v>18</v>
      </c>
      <c r="B22" s="27" t="s">
        <v>131</v>
      </c>
      <c r="C22" s="27" t="s">
        <v>6</v>
      </c>
      <c r="D22" s="27" t="s">
        <v>79</v>
      </c>
      <c r="E22" s="9"/>
      <c r="F22" s="9"/>
      <c r="G22" s="9"/>
      <c r="H22" s="9"/>
      <c r="I22" s="9"/>
      <c r="J22" s="9"/>
      <c r="K22" s="28">
        <v>3</v>
      </c>
    </row>
    <row r="23" spans="1:11" ht="12.75">
      <c r="A23" s="25">
        <v>19</v>
      </c>
      <c r="B23" s="27" t="s">
        <v>132</v>
      </c>
      <c r="C23" s="27" t="s">
        <v>85</v>
      </c>
      <c r="D23" s="27" t="s">
        <v>93</v>
      </c>
      <c r="E23" s="9"/>
      <c r="F23" s="9"/>
      <c r="G23" s="9"/>
      <c r="H23" s="9"/>
      <c r="I23" s="9"/>
      <c r="J23" s="9"/>
      <c r="K23" s="28">
        <v>4</v>
      </c>
    </row>
    <row r="24" spans="1:11" ht="12.75">
      <c r="A24" s="25">
        <v>20</v>
      </c>
      <c r="B24" s="27" t="s">
        <v>133</v>
      </c>
      <c r="C24" s="27" t="s">
        <v>134</v>
      </c>
      <c r="D24" s="27" t="s">
        <v>96</v>
      </c>
      <c r="E24" s="9"/>
      <c r="F24" s="9"/>
      <c r="G24" s="9"/>
      <c r="H24" s="9"/>
      <c r="I24" s="9"/>
      <c r="J24" s="9"/>
      <c r="K24" s="28">
        <v>3</v>
      </c>
    </row>
    <row r="25" spans="1:11" ht="12.75">
      <c r="A25" s="25">
        <v>21</v>
      </c>
      <c r="B25" s="27" t="s">
        <v>135</v>
      </c>
      <c r="C25" s="27" t="s">
        <v>95</v>
      </c>
      <c r="D25" s="27" t="s">
        <v>96</v>
      </c>
      <c r="E25" s="9"/>
      <c r="F25" s="9"/>
      <c r="G25" s="9"/>
      <c r="H25" s="9"/>
      <c r="I25" s="9"/>
      <c r="J25" s="9"/>
      <c r="K25" s="28">
        <v>5</v>
      </c>
    </row>
    <row r="26" spans="1:11" ht="12.75">
      <c r="A26" s="25">
        <v>22</v>
      </c>
      <c r="B26" s="27" t="s">
        <v>136</v>
      </c>
      <c r="C26" s="27" t="s">
        <v>99</v>
      </c>
      <c r="D26" s="27" t="s">
        <v>121</v>
      </c>
      <c r="E26" s="9"/>
      <c r="F26" s="9"/>
      <c r="G26" s="9"/>
      <c r="H26" s="9"/>
      <c r="I26" s="9"/>
      <c r="J26" s="9"/>
      <c r="K26" s="28">
        <v>5</v>
      </c>
    </row>
    <row r="27" spans="1:11" ht="12.75">
      <c r="A27" s="25">
        <v>23</v>
      </c>
      <c r="B27" s="27" t="s">
        <v>137</v>
      </c>
      <c r="C27" s="27" t="s">
        <v>124</v>
      </c>
      <c r="D27" s="27" t="s">
        <v>101</v>
      </c>
      <c r="E27" s="9"/>
      <c r="F27" s="9"/>
      <c r="G27" s="9"/>
      <c r="H27" s="9"/>
      <c r="I27" s="9"/>
      <c r="J27" s="9"/>
      <c r="K27" s="28">
        <v>5</v>
      </c>
    </row>
    <row r="28" spans="1:11" ht="12.75">
      <c r="A28" s="25">
        <v>24</v>
      </c>
      <c r="B28" s="27" t="s">
        <v>138</v>
      </c>
      <c r="C28" s="27" t="s">
        <v>139</v>
      </c>
      <c r="D28" s="27" t="s">
        <v>140</v>
      </c>
      <c r="E28" s="9"/>
      <c r="F28" s="9"/>
      <c r="G28" s="9"/>
      <c r="H28" s="9"/>
      <c r="I28" s="9"/>
      <c r="J28" s="9"/>
      <c r="K28" s="28">
        <v>3</v>
      </c>
    </row>
    <row r="29" spans="1:11" ht="12.75">
      <c r="A29" s="25">
        <v>25</v>
      </c>
      <c r="B29" s="27" t="s">
        <v>141</v>
      </c>
      <c r="C29" s="27" t="s">
        <v>82</v>
      </c>
      <c r="D29" s="27" t="s">
        <v>142</v>
      </c>
      <c r="E29" s="9"/>
      <c r="F29" s="9"/>
      <c r="G29" s="9"/>
      <c r="H29" s="9"/>
      <c r="I29" s="9"/>
      <c r="J29" s="9"/>
      <c r="K29" s="28">
        <v>5</v>
      </c>
    </row>
    <row r="30" spans="1:11" ht="12.75">
      <c r="A30" s="25">
        <v>26</v>
      </c>
      <c r="B30" s="27" t="s">
        <v>143</v>
      </c>
      <c r="C30" s="27" t="s">
        <v>85</v>
      </c>
      <c r="D30" s="27" t="s">
        <v>144</v>
      </c>
      <c r="E30" s="9"/>
      <c r="F30" s="9"/>
      <c r="G30" s="9"/>
      <c r="H30" s="9"/>
      <c r="I30" s="9"/>
      <c r="J30" s="9"/>
      <c r="K30" s="28">
        <v>5</v>
      </c>
    </row>
    <row r="31" spans="1:11" ht="12.75">
      <c r="A31" s="25">
        <v>27</v>
      </c>
      <c r="B31" s="27" t="s">
        <v>145</v>
      </c>
      <c r="C31" s="27" t="s">
        <v>84</v>
      </c>
      <c r="D31" s="27" t="s">
        <v>12</v>
      </c>
      <c r="E31" s="9"/>
      <c r="F31" s="9"/>
      <c r="G31" s="9"/>
      <c r="H31" s="9"/>
      <c r="I31" s="9"/>
      <c r="J31" s="9"/>
      <c r="K31" s="28">
        <v>4</v>
      </c>
    </row>
    <row r="32" spans="1:11" ht="12.75">
      <c r="A32" s="25">
        <v>28</v>
      </c>
      <c r="B32" s="27" t="s">
        <v>146</v>
      </c>
      <c r="C32" s="27" t="s">
        <v>85</v>
      </c>
      <c r="D32" s="27" t="s">
        <v>147</v>
      </c>
      <c r="E32" s="9"/>
      <c r="F32" s="9"/>
      <c r="G32" s="9"/>
      <c r="H32" s="9"/>
      <c r="I32" s="9"/>
      <c r="J32" s="9"/>
      <c r="K32" s="28">
        <v>5</v>
      </c>
    </row>
    <row r="33" spans="1:11" ht="12.75">
      <c r="A33" s="25">
        <v>29</v>
      </c>
      <c r="B33" s="27" t="s">
        <v>148</v>
      </c>
      <c r="C33" s="27" t="s">
        <v>83</v>
      </c>
      <c r="D33" s="27" t="s">
        <v>2</v>
      </c>
      <c r="E33" s="9"/>
      <c r="F33" s="9"/>
      <c r="G33" s="9"/>
      <c r="H33" s="9"/>
      <c r="I33" s="9"/>
      <c r="J33" s="9"/>
      <c r="K33" s="28">
        <v>5</v>
      </c>
    </row>
    <row r="34" spans="1:11" ht="12.75">
      <c r="A34" s="25">
        <v>30</v>
      </c>
      <c r="B34" s="27" t="s">
        <v>149</v>
      </c>
      <c r="C34" s="27" t="s">
        <v>85</v>
      </c>
      <c r="D34" s="27" t="s">
        <v>3</v>
      </c>
      <c r="E34" s="9"/>
      <c r="F34" s="9"/>
      <c r="G34" s="9"/>
      <c r="H34" s="9"/>
      <c r="I34" s="9"/>
      <c r="J34" s="9"/>
      <c r="K34" s="28">
        <v>4</v>
      </c>
    </row>
    <row r="35" spans="1:11" ht="12.75">
      <c r="A35" s="25">
        <v>31</v>
      </c>
      <c r="B35" s="27" t="s">
        <v>150</v>
      </c>
      <c r="C35" s="27" t="s">
        <v>83</v>
      </c>
      <c r="D35" s="27" t="s">
        <v>101</v>
      </c>
      <c r="E35" s="9"/>
      <c r="F35" s="9"/>
      <c r="G35" s="9"/>
      <c r="H35" s="9"/>
      <c r="I35" s="9"/>
      <c r="J35" s="9"/>
      <c r="K35" s="28">
        <v>4</v>
      </c>
    </row>
    <row r="36" spans="1:11" ht="12.75">
      <c r="A36" s="25">
        <v>32</v>
      </c>
      <c r="B36" s="27" t="s">
        <v>151</v>
      </c>
      <c r="C36" s="27" t="s">
        <v>103</v>
      </c>
      <c r="D36" s="27" t="s">
        <v>12</v>
      </c>
      <c r="E36" s="9"/>
      <c r="F36" s="9"/>
      <c r="G36" s="9"/>
      <c r="H36" s="9"/>
      <c r="I36" s="9"/>
      <c r="J36" s="9"/>
      <c r="K36" s="28">
        <v>3</v>
      </c>
    </row>
    <row r="37" spans="1:11" ht="12.75">
      <c r="A37" s="25">
        <v>33</v>
      </c>
      <c r="B37" s="27" t="s">
        <v>152</v>
      </c>
      <c r="C37" s="27" t="s">
        <v>98</v>
      </c>
      <c r="D37" s="27" t="s">
        <v>153</v>
      </c>
      <c r="E37" s="9"/>
      <c r="F37" s="9"/>
      <c r="G37" s="9"/>
      <c r="H37" s="9"/>
      <c r="I37" s="9"/>
      <c r="J37" s="9"/>
      <c r="K37" s="28">
        <v>4</v>
      </c>
    </row>
    <row r="38" spans="1:11" ht="12.75">
      <c r="A38" s="25">
        <v>34</v>
      </c>
      <c r="B38" s="27" t="s">
        <v>154</v>
      </c>
      <c r="C38" s="27" t="s">
        <v>155</v>
      </c>
      <c r="D38" s="27" t="s">
        <v>12</v>
      </c>
      <c r="E38" s="9"/>
      <c r="F38" s="9"/>
      <c r="G38" s="9"/>
      <c r="H38" s="9"/>
      <c r="I38" s="9"/>
      <c r="J38" s="9"/>
      <c r="K38" s="28">
        <v>4</v>
      </c>
    </row>
    <row r="39" spans="1:11" ht="12.75">
      <c r="A39" s="25">
        <v>35</v>
      </c>
      <c r="B39" s="27" t="s">
        <v>156</v>
      </c>
      <c r="C39" s="27" t="s">
        <v>87</v>
      </c>
      <c r="D39" s="27" t="s">
        <v>11</v>
      </c>
      <c r="E39" s="9"/>
      <c r="F39" s="9"/>
      <c r="G39" s="9"/>
      <c r="H39" s="9"/>
      <c r="I39" s="9"/>
      <c r="J39" s="9"/>
      <c r="K39" s="28">
        <v>5</v>
      </c>
    </row>
    <row r="40" spans="1:11" ht="12.75">
      <c r="A40" s="25">
        <v>36</v>
      </c>
      <c r="B40" s="27" t="s">
        <v>157</v>
      </c>
      <c r="C40" s="27" t="s">
        <v>155</v>
      </c>
      <c r="D40" s="27" t="s">
        <v>78</v>
      </c>
      <c r="E40" s="9"/>
      <c r="F40" s="9"/>
      <c r="G40" s="9"/>
      <c r="H40" s="9"/>
      <c r="I40" s="9"/>
      <c r="J40" s="9"/>
      <c r="K40" s="28">
        <v>3</v>
      </c>
    </row>
    <row r="41" spans="1:11" ht="12.75">
      <c r="A41" s="25">
        <v>37</v>
      </c>
      <c r="B41" s="27" t="s">
        <v>158</v>
      </c>
      <c r="C41" s="27" t="s">
        <v>159</v>
      </c>
      <c r="D41" s="27" t="s">
        <v>160</v>
      </c>
      <c r="E41" s="9"/>
      <c r="F41" s="9"/>
      <c r="G41" s="9"/>
      <c r="H41" s="9"/>
      <c r="I41" s="9"/>
      <c r="J41" s="9"/>
      <c r="K41" s="28">
        <v>4</v>
      </c>
    </row>
    <row r="42" spans="1:11" ht="12.75">
      <c r="A42" s="25">
        <v>38</v>
      </c>
      <c r="B42" s="27" t="s">
        <v>161</v>
      </c>
      <c r="C42" s="27" t="s">
        <v>97</v>
      </c>
      <c r="D42" s="27" t="s">
        <v>162</v>
      </c>
      <c r="E42" s="9"/>
      <c r="F42" s="9"/>
      <c r="G42" s="9"/>
      <c r="H42" s="9"/>
      <c r="I42" s="9"/>
      <c r="J42" s="9"/>
      <c r="K42" s="28">
        <v>5</v>
      </c>
    </row>
    <row r="43" spans="1:11" ht="12.75">
      <c r="A43" s="25">
        <v>39</v>
      </c>
      <c r="B43" s="27" t="s">
        <v>163</v>
      </c>
      <c r="C43" s="27" t="s">
        <v>9</v>
      </c>
      <c r="D43" s="27" t="s">
        <v>12</v>
      </c>
      <c r="E43" s="9"/>
      <c r="F43" s="9"/>
      <c r="G43" s="9"/>
      <c r="H43" s="9"/>
      <c r="I43" s="9"/>
      <c r="J43" s="9"/>
      <c r="K43" s="28">
        <v>4</v>
      </c>
    </row>
    <row r="44" spans="1:11" ht="12.75">
      <c r="A44" s="25">
        <v>40</v>
      </c>
      <c r="B44" s="27" t="s">
        <v>164</v>
      </c>
      <c r="C44" s="27" t="s">
        <v>165</v>
      </c>
      <c r="D44" s="27" t="s">
        <v>166</v>
      </c>
      <c r="E44" s="9"/>
      <c r="F44" s="9"/>
      <c r="G44" s="9"/>
      <c r="H44" s="9"/>
      <c r="I44" s="9"/>
      <c r="J44" s="9"/>
      <c r="K44" s="28">
        <v>4</v>
      </c>
    </row>
    <row r="45" spans="1:11" ht="12.75">
      <c r="A45" s="25">
        <v>41</v>
      </c>
      <c r="B45" s="27" t="s">
        <v>167</v>
      </c>
      <c r="C45" s="27" t="s">
        <v>168</v>
      </c>
      <c r="D45" s="27"/>
      <c r="E45" s="9"/>
      <c r="F45" s="9"/>
      <c r="G45" s="9"/>
      <c r="H45" s="9"/>
      <c r="I45" s="9"/>
      <c r="J45" s="9"/>
      <c r="K45" s="28">
        <v>5</v>
      </c>
    </row>
    <row r="46" spans="1:11" ht="12.75">
      <c r="A46" s="25">
        <v>42</v>
      </c>
      <c r="B46" s="27" t="s">
        <v>169</v>
      </c>
      <c r="C46" s="27" t="s">
        <v>0</v>
      </c>
      <c r="D46" s="27" t="s">
        <v>140</v>
      </c>
      <c r="E46" s="9"/>
      <c r="F46" s="9"/>
      <c r="G46" s="9"/>
      <c r="H46" s="9"/>
      <c r="I46" s="9"/>
      <c r="J46" s="9"/>
      <c r="K46" s="28">
        <v>4</v>
      </c>
    </row>
    <row r="47" spans="1:11" ht="12.75">
      <c r="A47" s="25">
        <v>43</v>
      </c>
      <c r="B47" s="27" t="s">
        <v>170</v>
      </c>
      <c r="C47" s="27" t="s">
        <v>4</v>
      </c>
      <c r="D47" s="27" t="s">
        <v>78</v>
      </c>
      <c r="E47" s="9"/>
      <c r="F47" s="9"/>
      <c r="G47" s="9"/>
      <c r="H47" s="9"/>
      <c r="I47" s="9"/>
      <c r="J47" s="9"/>
      <c r="K47" s="28">
        <v>4</v>
      </c>
    </row>
    <row r="48" spans="1:11" ht="12.75">
      <c r="A48" s="25">
        <v>44</v>
      </c>
      <c r="B48" s="27" t="s">
        <v>171</v>
      </c>
      <c r="C48" s="27" t="s">
        <v>172</v>
      </c>
      <c r="D48" s="27" t="s">
        <v>125</v>
      </c>
      <c r="E48" s="9"/>
      <c r="F48" s="9"/>
      <c r="G48" s="9"/>
      <c r="H48" s="9"/>
      <c r="I48" s="9"/>
      <c r="J48" s="9"/>
      <c r="K48" s="28">
        <v>4</v>
      </c>
    </row>
    <row r="49" spans="1:11" ht="12.75">
      <c r="A49" s="25">
        <v>45</v>
      </c>
      <c r="B49" s="27" t="s">
        <v>173</v>
      </c>
      <c r="C49" s="27" t="s">
        <v>0</v>
      </c>
      <c r="D49" s="27" t="s">
        <v>174</v>
      </c>
      <c r="E49" s="9"/>
      <c r="F49" s="9"/>
      <c r="G49" s="9"/>
      <c r="H49" s="9"/>
      <c r="I49" s="9"/>
      <c r="J49" s="9"/>
      <c r="K49" s="28">
        <v>5</v>
      </c>
    </row>
    <row r="50" spans="1:11" ht="12.75">
      <c r="A50" s="25">
        <v>46</v>
      </c>
      <c r="B50" s="27" t="s">
        <v>175</v>
      </c>
      <c r="C50" s="27" t="s">
        <v>10</v>
      </c>
      <c r="D50" s="27" t="s">
        <v>1</v>
      </c>
      <c r="E50" s="9"/>
      <c r="F50" s="9"/>
      <c r="G50" s="9"/>
      <c r="H50" s="9"/>
      <c r="I50" s="9"/>
      <c r="J50" s="9"/>
      <c r="K50" s="28">
        <v>3</v>
      </c>
    </row>
    <row r="51" spans="1:11" ht="12.75">
      <c r="A51" s="25">
        <v>47</v>
      </c>
      <c r="B51" s="27" t="s">
        <v>176</v>
      </c>
      <c r="C51" s="27" t="s">
        <v>9</v>
      </c>
      <c r="D51" s="27" t="s">
        <v>177</v>
      </c>
      <c r="E51" s="9"/>
      <c r="F51" s="9"/>
      <c r="G51" s="9"/>
      <c r="H51" s="9"/>
      <c r="I51" s="9"/>
      <c r="J51" s="9"/>
      <c r="K51" s="28">
        <v>4</v>
      </c>
    </row>
    <row r="52" spans="1:11" ht="12.75">
      <c r="A52" s="25">
        <v>48</v>
      </c>
      <c r="B52" s="27" t="s">
        <v>178</v>
      </c>
      <c r="C52" s="27" t="s">
        <v>179</v>
      </c>
      <c r="D52" s="27" t="s">
        <v>86</v>
      </c>
      <c r="E52" s="9"/>
      <c r="F52" s="9"/>
      <c r="G52" s="9"/>
      <c r="H52" s="9"/>
      <c r="I52" s="9"/>
      <c r="J52" s="9"/>
      <c r="K52" s="28">
        <v>4</v>
      </c>
    </row>
    <row r="53" spans="1:11" ht="12.75">
      <c r="A53" s="25">
        <v>49</v>
      </c>
      <c r="B53" s="27" t="s">
        <v>180</v>
      </c>
      <c r="C53" s="27" t="s">
        <v>181</v>
      </c>
      <c r="D53" s="27" t="s">
        <v>78</v>
      </c>
      <c r="E53" s="9"/>
      <c r="F53" s="9"/>
      <c r="G53" s="9"/>
      <c r="H53" s="9"/>
      <c r="I53" s="9"/>
      <c r="J53" s="9"/>
      <c r="K53" s="28">
        <v>5</v>
      </c>
    </row>
    <row r="54" spans="1:11" ht="12.75">
      <c r="A54" s="25">
        <v>50</v>
      </c>
      <c r="B54" s="27" t="s">
        <v>182</v>
      </c>
      <c r="C54" s="27" t="s">
        <v>134</v>
      </c>
      <c r="D54" s="27" t="s">
        <v>102</v>
      </c>
      <c r="E54" s="9"/>
      <c r="F54" s="9"/>
      <c r="G54" s="9"/>
      <c r="H54" s="9"/>
      <c r="I54" s="9"/>
      <c r="J54" s="9"/>
      <c r="K54" s="28">
        <v>4</v>
      </c>
    </row>
    <row r="55" spans="1:11" ht="12.75">
      <c r="A55" s="25">
        <v>51</v>
      </c>
      <c r="B55" s="27" t="s">
        <v>183</v>
      </c>
      <c r="C55" s="27" t="s">
        <v>184</v>
      </c>
      <c r="D55" s="27" t="s">
        <v>94</v>
      </c>
      <c r="E55" s="9"/>
      <c r="F55" s="9"/>
      <c r="G55" s="9"/>
      <c r="H55" s="9"/>
      <c r="I55" s="9"/>
      <c r="J55" s="9"/>
      <c r="K55" s="28">
        <v>5</v>
      </c>
    </row>
    <row r="56" spans="1:11" ht="12.75">
      <c r="A56" s="25">
        <v>52</v>
      </c>
      <c r="B56" s="27" t="s">
        <v>185</v>
      </c>
      <c r="C56" s="27" t="s">
        <v>186</v>
      </c>
      <c r="D56" s="27" t="s">
        <v>81</v>
      </c>
      <c r="E56" s="9"/>
      <c r="F56" s="9"/>
      <c r="G56" s="9"/>
      <c r="H56" s="9"/>
      <c r="I56" s="9"/>
      <c r="J56" s="9"/>
      <c r="K56" s="28">
        <v>4</v>
      </c>
    </row>
    <row r="57" spans="1:11" ht="12.75">
      <c r="A57" s="25">
        <v>53</v>
      </c>
      <c r="B57" s="27" t="s">
        <v>100</v>
      </c>
      <c r="C57" s="27" t="s">
        <v>85</v>
      </c>
      <c r="D57" s="27" t="s">
        <v>91</v>
      </c>
      <c r="E57" s="9"/>
      <c r="F57" s="9"/>
      <c r="G57" s="9"/>
      <c r="H57" s="9"/>
      <c r="I57" s="9"/>
      <c r="J57" s="9"/>
      <c r="K57" s="28">
        <v>4</v>
      </c>
    </row>
    <row r="58" spans="1:11" ht="12.75">
      <c r="A58" s="25">
        <v>54</v>
      </c>
      <c r="B58" s="27" t="s">
        <v>187</v>
      </c>
      <c r="C58" s="27" t="s">
        <v>188</v>
      </c>
      <c r="D58" s="27" t="s">
        <v>11</v>
      </c>
      <c r="E58" s="9"/>
      <c r="F58" s="9"/>
      <c r="G58" s="9"/>
      <c r="H58" s="9"/>
      <c r="I58" s="9"/>
      <c r="J58" s="9"/>
      <c r="K58" s="28">
        <v>5</v>
      </c>
    </row>
    <row r="59" spans="1:11" ht="12.75">
      <c r="A59" s="25">
        <v>55</v>
      </c>
      <c r="B59" s="27" t="s">
        <v>189</v>
      </c>
      <c r="C59" s="27" t="s">
        <v>190</v>
      </c>
      <c r="D59" s="27" t="s">
        <v>92</v>
      </c>
      <c r="E59" s="9"/>
      <c r="F59" s="9"/>
      <c r="G59" s="9"/>
      <c r="H59" s="9"/>
      <c r="I59" s="9"/>
      <c r="J59" s="9"/>
      <c r="K59" s="28">
        <v>5</v>
      </c>
    </row>
    <row r="60" spans="1:11" ht="12.75">
      <c r="A60" s="25">
        <v>56</v>
      </c>
      <c r="B60" s="27" t="s">
        <v>191</v>
      </c>
      <c r="C60" s="27" t="s">
        <v>192</v>
      </c>
      <c r="D60" s="27" t="s">
        <v>140</v>
      </c>
      <c r="E60" s="9"/>
      <c r="F60" s="9"/>
      <c r="G60" s="9"/>
      <c r="H60" s="9"/>
      <c r="I60" s="9"/>
      <c r="J60" s="9"/>
      <c r="K60" s="28">
        <v>4</v>
      </c>
    </row>
    <row r="61" spans="1:11" ht="12.75">
      <c r="A61" s="25">
        <v>57</v>
      </c>
      <c r="B61" s="27" t="s">
        <v>193</v>
      </c>
      <c r="C61" s="27" t="s">
        <v>194</v>
      </c>
      <c r="D61" s="27" t="s">
        <v>89</v>
      </c>
      <c r="E61" s="9"/>
      <c r="F61" s="9"/>
      <c r="G61" s="9"/>
      <c r="H61" s="9"/>
      <c r="I61" s="9"/>
      <c r="J61" s="9"/>
      <c r="K61" s="28">
        <v>3</v>
      </c>
    </row>
    <row r="62" spans="1:11" ht="12.75">
      <c r="A62" s="25">
        <v>58</v>
      </c>
      <c r="B62" s="27" t="s">
        <v>195</v>
      </c>
      <c r="C62" s="27" t="s">
        <v>9</v>
      </c>
      <c r="D62" s="27" t="s">
        <v>94</v>
      </c>
      <c r="E62" s="9"/>
      <c r="F62" s="9"/>
      <c r="G62" s="9"/>
      <c r="H62" s="9"/>
      <c r="I62" s="9"/>
      <c r="J62" s="9"/>
      <c r="K62" s="28">
        <v>4</v>
      </c>
    </row>
    <row r="63" spans="2:11" ht="68.25" customHeight="1">
      <c r="B63" s="21" t="s">
        <v>27</v>
      </c>
      <c r="C63" s="21" t="s">
        <v>74</v>
      </c>
      <c r="D63" s="21" t="s">
        <v>75</v>
      </c>
      <c r="E63" s="21" t="s">
        <v>76</v>
      </c>
      <c r="F63" s="21" t="s">
        <v>77</v>
      </c>
      <c r="G63" s="22" t="s">
        <v>28</v>
      </c>
      <c r="H63" s="22" t="s">
        <v>29</v>
      </c>
      <c r="I63" s="21" t="s">
        <v>30</v>
      </c>
      <c r="J63" s="23" t="s">
        <v>31</v>
      </c>
      <c r="K63" s="24" t="s">
        <v>32</v>
      </c>
    </row>
    <row r="64" spans="2:11" ht="12.75">
      <c r="B64" s="5"/>
      <c r="C64" s="5">
        <f>COUNTIF(K5:K62,2)</f>
        <v>0</v>
      </c>
      <c r="D64" s="6">
        <f>COUNTIF(K5:K62,3)</f>
        <v>9</v>
      </c>
      <c r="E64" s="6">
        <f>COUNTIF(K5:K62,4)</f>
        <v>29</v>
      </c>
      <c r="F64" s="6">
        <f>COUNTIF(K5:K62,5)</f>
        <v>20</v>
      </c>
      <c r="G64" s="5">
        <f>SUM(C64+D64+E64+F64)</f>
        <v>58</v>
      </c>
      <c r="H64" s="7">
        <f>(E64+F64)/G64</f>
        <v>0.8448275862068966</v>
      </c>
      <c r="I64" s="7">
        <f>(D64+E64+F64)/G64</f>
        <v>1</v>
      </c>
      <c r="J64" s="7">
        <f>(F64*1+E64*0.64+D64*0.36+C64*0.14)/G64</f>
        <v>0.7206896551724139</v>
      </c>
      <c r="K64" s="8">
        <f>(C64*2+D64*3+E64*4+F64*5)/G64</f>
        <v>4.189655172413793</v>
      </c>
    </row>
  </sheetData>
  <mergeCells count="3">
    <mergeCell ref="A1:I1"/>
    <mergeCell ref="A2:I2"/>
    <mergeCell ref="A3:I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37">
      <selection activeCell="E61" sqref="E61"/>
    </sheetView>
  </sheetViews>
  <sheetFormatPr defaultColWidth="9.00390625" defaultRowHeight="12.75"/>
  <cols>
    <col min="1" max="1" width="5.25390625" style="0" customWidth="1"/>
    <col min="4" max="4" width="13.375" style="0" customWidth="1"/>
    <col min="5" max="35" width="2.875" style="0" customWidth="1"/>
  </cols>
  <sheetData>
    <row r="1" spans="1:5" ht="16.5">
      <c r="A1" s="29" t="s">
        <v>104</v>
      </c>
      <c r="B1" s="29"/>
      <c r="C1" s="29"/>
      <c r="D1" s="29"/>
      <c r="E1" s="29"/>
    </row>
    <row r="2" spans="1:37" ht="22.5">
      <c r="A2" s="18" t="s">
        <v>14</v>
      </c>
      <c r="B2" s="9" t="s">
        <v>17</v>
      </c>
      <c r="C2" s="9" t="s">
        <v>18</v>
      </c>
      <c r="D2" s="9" t="s">
        <v>19</v>
      </c>
      <c r="E2" s="17" t="s">
        <v>33</v>
      </c>
      <c r="F2" s="12" t="s">
        <v>34</v>
      </c>
      <c r="G2" s="11" t="s">
        <v>35</v>
      </c>
      <c r="H2" s="12" t="s">
        <v>36</v>
      </c>
      <c r="I2" s="11" t="s">
        <v>37</v>
      </c>
      <c r="J2" s="12" t="s">
        <v>38</v>
      </c>
      <c r="K2" s="11" t="s">
        <v>39</v>
      </c>
      <c r="L2" s="12" t="s">
        <v>40</v>
      </c>
      <c r="M2" s="11" t="s">
        <v>41</v>
      </c>
      <c r="N2" s="12" t="s">
        <v>42</v>
      </c>
      <c r="O2" s="11" t="s">
        <v>43</v>
      </c>
      <c r="P2" s="12" t="s">
        <v>44</v>
      </c>
      <c r="Q2" s="11" t="s">
        <v>45</v>
      </c>
      <c r="R2" s="12" t="s">
        <v>46</v>
      </c>
      <c r="S2" s="11" t="s">
        <v>47</v>
      </c>
      <c r="T2" s="12" t="s">
        <v>48</v>
      </c>
      <c r="U2" s="11" t="s">
        <v>49</v>
      </c>
      <c r="V2" s="12" t="s">
        <v>50</v>
      </c>
      <c r="W2" s="11" t="s">
        <v>51</v>
      </c>
      <c r="X2" s="12" t="s">
        <v>52</v>
      </c>
      <c r="Y2" s="11" t="s">
        <v>53</v>
      </c>
      <c r="Z2" s="12" t="s">
        <v>54</v>
      </c>
      <c r="AA2" s="11" t="s">
        <v>55</v>
      </c>
      <c r="AB2" s="12" t="s">
        <v>56</v>
      </c>
      <c r="AC2" s="11" t="s">
        <v>57</v>
      </c>
      <c r="AD2" s="12" t="s">
        <v>58</v>
      </c>
      <c r="AE2" s="11" t="s">
        <v>59</v>
      </c>
      <c r="AF2" s="11" t="s">
        <v>60</v>
      </c>
      <c r="AG2" s="12" t="s">
        <v>61</v>
      </c>
      <c r="AH2" s="11" t="s">
        <v>62</v>
      </c>
      <c r="AI2" s="12" t="s">
        <v>63</v>
      </c>
      <c r="AJ2" s="13"/>
      <c r="AK2" s="14"/>
    </row>
    <row r="3" spans="1:37" ht="12.75">
      <c r="A3" s="26">
        <v>1</v>
      </c>
      <c r="B3" s="4" t="s">
        <v>106</v>
      </c>
      <c r="C3" s="4" t="s">
        <v>107</v>
      </c>
      <c r="D3" s="4" t="s">
        <v>108</v>
      </c>
      <c r="E3" s="4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0</v>
      </c>
      <c r="N3">
        <v>0</v>
      </c>
      <c r="O3">
        <v>1</v>
      </c>
      <c r="P3">
        <v>1</v>
      </c>
      <c r="Q3">
        <v>1</v>
      </c>
      <c r="R3">
        <v>0</v>
      </c>
      <c r="S3">
        <v>1</v>
      </c>
      <c r="T3">
        <v>0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0</v>
      </c>
      <c r="AH3">
        <v>0</v>
      </c>
      <c r="AI3">
        <v>1</v>
      </c>
      <c r="AJ3" s="13"/>
      <c r="AK3" s="14"/>
    </row>
    <row r="4" spans="1:37" ht="12.75">
      <c r="A4" s="26">
        <v>2</v>
      </c>
      <c r="B4" s="4" t="s">
        <v>109</v>
      </c>
      <c r="C4" s="4" t="s">
        <v>88</v>
      </c>
      <c r="D4" s="4" t="s">
        <v>2</v>
      </c>
      <c r="E4" s="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0</v>
      </c>
      <c r="P4">
        <v>1</v>
      </c>
      <c r="Q4">
        <v>1</v>
      </c>
      <c r="R4">
        <v>0</v>
      </c>
      <c r="S4">
        <v>0</v>
      </c>
      <c r="T4">
        <v>1</v>
      </c>
      <c r="U4">
        <v>1</v>
      </c>
      <c r="V4">
        <v>1</v>
      </c>
      <c r="W4">
        <v>1</v>
      </c>
      <c r="X4">
        <v>0</v>
      </c>
      <c r="Y4">
        <v>1</v>
      </c>
      <c r="Z4">
        <v>1</v>
      </c>
      <c r="AA4">
        <v>0</v>
      </c>
      <c r="AB4">
        <v>1</v>
      </c>
      <c r="AC4">
        <v>0</v>
      </c>
      <c r="AD4">
        <v>0</v>
      </c>
      <c r="AE4">
        <v>1</v>
      </c>
      <c r="AF4">
        <v>1</v>
      </c>
      <c r="AG4">
        <v>1</v>
      </c>
      <c r="AH4">
        <v>1</v>
      </c>
      <c r="AI4">
        <v>1</v>
      </c>
      <c r="AJ4" s="13"/>
      <c r="AK4" s="14"/>
    </row>
    <row r="5" spans="1:37" ht="12.75">
      <c r="A5" s="26">
        <v>3</v>
      </c>
      <c r="B5" s="4" t="s">
        <v>110</v>
      </c>
      <c r="C5" s="4" t="s">
        <v>111</v>
      </c>
      <c r="D5" s="4" t="s">
        <v>81</v>
      </c>
      <c r="E5" s="4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0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0</v>
      </c>
      <c r="AI5">
        <v>1</v>
      </c>
      <c r="AJ5" s="13"/>
      <c r="AK5" s="14"/>
    </row>
    <row r="6" spans="1:37" ht="12.75">
      <c r="A6" s="26">
        <v>4</v>
      </c>
      <c r="B6" s="4" t="s">
        <v>112</v>
      </c>
      <c r="C6" s="4" t="s">
        <v>88</v>
      </c>
      <c r="D6" s="4" t="s">
        <v>102</v>
      </c>
      <c r="E6" s="4">
        <v>0</v>
      </c>
      <c r="F6">
        <v>0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>
        <v>1</v>
      </c>
      <c r="U6">
        <v>1</v>
      </c>
      <c r="V6">
        <v>1</v>
      </c>
      <c r="W6">
        <v>1</v>
      </c>
      <c r="X6">
        <v>0</v>
      </c>
      <c r="Y6">
        <v>1</v>
      </c>
      <c r="Z6">
        <v>1</v>
      </c>
      <c r="AA6">
        <v>0</v>
      </c>
      <c r="AB6">
        <v>0</v>
      </c>
      <c r="AC6">
        <v>1</v>
      </c>
      <c r="AD6">
        <v>1</v>
      </c>
      <c r="AE6">
        <v>1</v>
      </c>
      <c r="AF6">
        <v>1</v>
      </c>
      <c r="AG6">
        <v>1</v>
      </c>
      <c r="AH6">
        <v>0</v>
      </c>
      <c r="AI6">
        <v>1</v>
      </c>
      <c r="AJ6" s="13"/>
      <c r="AK6" s="14"/>
    </row>
    <row r="7" spans="1:37" ht="12.75">
      <c r="A7" s="26">
        <v>5</v>
      </c>
      <c r="B7" s="4" t="s">
        <v>113</v>
      </c>
      <c r="C7" s="4" t="s">
        <v>10</v>
      </c>
      <c r="D7" s="4" t="s">
        <v>80</v>
      </c>
      <c r="E7" s="4">
        <v>1</v>
      </c>
      <c r="F7">
        <v>0</v>
      </c>
      <c r="G7">
        <v>1</v>
      </c>
      <c r="H7">
        <v>1</v>
      </c>
      <c r="I7">
        <v>0</v>
      </c>
      <c r="J7">
        <v>1</v>
      </c>
      <c r="K7">
        <v>1</v>
      </c>
      <c r="L7">
        <v>1</v>
      </c>
      <c r="M7">
        <v>1</v>
      </c>
      <c r="N7">
        <v>0</v>
      </c>
      <c r="O7">
        <v>1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 s="13"/>
      <c r="AK7" s="14"/>
    </row>
    <row r="8" spans="1:37" ht="12.75">
      <c r="A8" s="26">
        <v>6</v>
      </c>
      <c r="B8" s="4" t="s">
        <v>114</v>
      </c>
      <c r="C8" s="4" t="s">
        <v>7</v>
      </c>
      <c r="D8" s="4" t="s">
        <v>8</v>
      </c>
      <c r="E8" s="4">
        <v>1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0</v>
      </c>
      <c r="P8">
        <v>1</v>
      </c>
      <c r="Q8">
        <v>1</v>
      </c>
      <c r="R8">
        <v>1</v>
      </c>
      <c r="S8">
        <v>1</v>
      </c>
      <c r="T8">
        <v>0</v>
      </c>
      <c r="U8">
        <v>0</v>
      </c>
      <c r="V8">
        <v>1</v>
      </c>
      <c r="W8">
        <v>1</v>
      </c>
      <c r="X8">
        <v>1</v>
      </c>
      <c r="Y8">
        <v>1</v>
      </c>
      <c r="Z8">
        <v>0</v>
      </c>
      <c r="AA8">
        <v>1</v>
      </c>
      <c r="AB8">
        <v>1</v>
      </c>
      <c r="AC8">
        <v>1</v>
      </c>
      <c r="AD8">
        <v>0</v>
      </c>
      <c r="AE8">
        <v>1</v>
      </c>
      <c r="AF8">
        <v>1</v>
      </c>
      <c r="AG8">
        <v>1</v>
      </c>
      <c r="AH8">
        <v>0</v>
      </c>
      <c r="AI8">
        <v>1</v>
      </c>
      <c r="AJ8" s="13"/>
      <c r="AK8" s="14"/>
    </row>
    <row r="9" spans="1:37" ht="12.75">
      <c r="A9" s="26">
        <v>7</v>
      </c>
      <c r="B9" s="4" t="s">
        <v>115</v>
      </c>
      <c r="C9" s="4" t="s">
        <v>116</v>
      </c>
      <c r="D9" s="4" t="s">
        <v>78</v>
      </c>
      <c r="E9" s="4">
        <v>0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 s="13"/>
      <c r="AK9" s="14"/>
    </row>
    <row r="10" spans="1:37" ht="12.75">
      <c r="A10" s="26">
        <v>8</v>
      </c>
      <c r="B10" s="4" t="s">
        <v>117</v>
      </c>
      <c r="C10" s="4" t="s">
        <v>4</v>
      </c>
      <c r="D10" s="4" t="s">
        <v>1</v>
      </c>
      <c r="E10" s="4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 s="13"/>
      <c r="AK10" s="14"/>
    </row>
    <row r="11" spans="1:37" ht="12.75">
      <c r="A11" s="26">
        <v>9</v>
      </c>
      <c r="B11" s="4" t="s">
        <v>118</v>
      </c>
      <c r="C11" s="4" t="s">
        <v>4</v>
      </c>
      <c r="D11" s="4" t="s">
        <v>3</v>
      </c>
      <c r="E11" s="4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0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0</v>
      </c>
      <c r="AF11">
        <v>1</v>
      </c>
      <c r="AG11">
        <v>1</v>
      </c>
      <c r="AH11">
        <v>1</v>
      </c>
      <c r="AI11">
        <v>0</v>
      </c>
      <c r="AJ11" s="13"/>
      <c r="AK11" s="14"/>
    </row>
    <row r="12" spans="1:37" ht="12.75">
      <c r="A12" s="26">
        <v>10</v>
      </c>
      <c r="B12" s="4" t="s">
        <v>119</v>
      </c>
      <c r="C12" s="4" t="s">
        <v>13</v>
      </c>
      <c r="D12" s="4" t="s">
        <v>1</v>
      </c>
      <c r="E12" s="4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 s="13"/>
      <c r="AK12" s="14"/>
    </row>
    <row r="13" spans="1:37" ht="12.75">
      <c r="A13" s="26">
        <v>11</v>
      </c>
      <c r="B13" s="4" t="s">
        <v>120</v>
      </c>
      <c r="C13" s="4" t="s">
        <v>9</v>
      </c>
      <c r="D13" s="4" t="s">
        <v>121</v>
      </c>
      <c r="E13" s="4">
        <v>0</v>
      </c>
      <c r="F13">
        <v>1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0</v>
      </c>
      <c r="P13">
        <v>0</v>
      </c>
      <c r="Q13">
        <v>1</v>
      </c>
      <c r="R13">
        <v>1</v>
      </c>
      <c r="S13">
        <v>1</v>
      </c>
      <c r="T13">
        <v>0</v>
      </c>
      <c r="U13">
        <v>1</v>
      </c>
      <c r="V13">
        <v>1</v>
      </c>
      <c r="W13">
        <v>1</v>
      </c>
      <c r="X13">
        <v>0</v>
      </c>
      <c r="Y13">
        <v>1</v>
      </c>
      <c r="Z13">
        <v>1</v>
      </c>
      <c r="AA13">
        <v>1</v>
      </c>
      <c r="AB13">
        <v>0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 s="13"/>
      <c r="AK13" s="14"/>
    </row>
    <row r="14" spans="1:37" ht="12.75">
      <c r="A14" s="26">
        <v>12</v>
      </c>
      <c r="B14" s="4" t="s">
        <v>122</v>
      </c>
      <c r="C14" s="4" t="s">
        <v>85</v>
      </c>
      <c r="D14" s="4" t="s">
        <v>121</v>
      </c>
      <c r="E14" s="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0</v>
      </c>
      <c r="N14">
        <v>1</v>
      </c>
      <c r="O14">
        <v>0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 s="13"/>
      <c r="AK14" s="14"/>
    </row>
    <row r="15" spans="1:37" ht="12.75">
      <c r="A15" s="26">
        <v>13</v>
      </c>
      <c r="B15" s="4" t="s">
        <v>123</v>
      </c>
      <c r="C15" s="4" t="s">
        <v>124</v>
      </c>
      <c r="D15" s="4" t="s">
        <v>125</v>
      </c>
      <c r="E15" s="4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0</v>
      </c>
      <c r="S15">
        <v>1</v>
      </c>
      <c r="T15">
        <v>1</v>
      </c>
      <c r="U15">
        <v>1</v>
      </c>
      <c r="V15">
        <v>1</v>
      </c>
      <c r="W15">
        <v>1</v>
      </c>
      <c r="X15">
        <v>0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0</v>
      </c>
      <c r="AH15">
        <v>1</v>
      </c>
      <c r="AI15">
        <v>1</v>
      </c>
      <c r="AJ15" s="13"/>
      <c r="AK15" s="14"/>
    </row>
    <row r="16" spans="1:37" ht="12.75">
      <c r="A16" s="26">
        <v>14</v>
      </c>
      <c r="B16" s="4" t="s">
        <v>126</v>
      </c>
      <c r="C16" s="4" t="s">
        <v>0</v>
      </c>
      <c r="D16" s="4" t="s">
        <v>102</v>
      </c>
      <c r="E16" s="4">
        <v>0</v>
      </c>
      <c r="F16">
        <v>1</v>
      </c>
      <c r="G16">
        <v>1</v>
      </c>
      <c r="H16">
        <v>0</v>
      </c>
      <c r="I16">
        <v>0</v>
      </c>
      <c r="J16">
        <v>1</v>
      </c>
      <c r="K16">
        <v>1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1</v>
      </c>
      <c r="U16">
        <v>0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</v>
      </c>
      <c r="AF16">
        <v>1</v>
      </c>
      <c r="AG16">
        <v>1</v>
      </c>
      <c r="AH16">
        <v>1</v>
      </c>
      <c r="AI16">
        <v>1</v>
      </c>
      <c r="AJ16" s="13"/>
      <c r="AK16" s="14"/>
    </row>
    <row r="17" spans="1:37" ht="12.75">
      <c r="A17" s="26">
        <v>15</v>
      </c>
      <c r="B17" s="4" t="s">
        <v>127</v>
      </c>
      <c r="C17" s="4" t="s">
        <v>0</v>
      </c>
      <c r="D17" s="4" t="s">
        <v>102</v>
      </c>
      <c r="E17" s="4">
        <v>0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0</v>
      </c>
      <c r="N17">
        <v>1</v>
      </c>
      <c r="O17">
        <v>1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  <c r="Y17">
        <v>1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1</v>
      </c>
      <c r="AG17">
        <v>1</v>
      </c>
      <c r="AH17">
        <v>0</v>
      </c>
      <c r="AI17">
        <v>0</v>
      </c>
      <c r="AJ17" s="13"/>
      <c r="AK17" s="14"/>
    </row>
    <row r="18" spans="1:37" ht="12.75">
      <c r="A18" s="26">
        <v>16</v>
      </c>
      <c r="B18" s="4" t="s">
        <v>128</v>
      </c>
      <c r="C18" s="4" t="s">
        <v>9</v>
      </c>
      <c r="D18" s="4" t="s">
        <v>129</v>
      </c>
      <c r="E18" s="4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0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0</v>
      </c>
      <c r="AI18">
        <v>1</v>
      </c>
      <c r="AJ18" s="13"/>
      <c r="AK18" s="14"/>
    </row>
    <row r="19" spans="1:37" ht="12.75">
      <c r="A19" s="26">
        <v>17</v>
      </c>
      <c r="B19" s="4" t="s">
        <v>130</v>
      </c>
      <c r="C19" s="4" t="s">
        <v>90</v>
      </c>
      <c r="D19" s="4" t="s">
        <v>11</v>
      </c>
      <c r="E19" s="4">
        <v>0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1</v>
      </c>
      <c r="T19">
        <v>1</v>
      </c>
      <c r="U19">
        <v>1</v>
      </c>
      <c r="V19">
        <v>0</v>
      </c>
      <c r="W19">
        <v>1</v>
      </c>
      <c r="X19">
        <v>0</v>
      </c>
      <c r="Y19">
        <v>1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1</v>
      </c>
      <c r="AF19">
        <v>1</v>
      </c>
      <c r="AG19">
        <v>1</v>
      </c>
      <c r="AH19">
        <v>0</v>
      </c>
      <c r="AI19">
        <v>0</v>
      </c>
      <c r="AJ19" s="13"/>
      <c r="AK19" s="14"/>
    </row>
    <row r="20" spans="1:37" ht="12.75">
      <c r="A20" s="26">
        <v>18</v>
      </c>
      <c r="B20" s="4" t="s">
        <v>131</v>
      </c>
      <c r="C20" s="4" t="s">
        <v>6</v>
      </c>
      <c r="D20" s="4" t="s">
        <v>79</v>
      </c>
      <c r="E20" s="4">
        <v>0</v>
      </c>
      <c r="F20">
        <v>1</v>
      </c>
      <c r="G20">
        <v>1</v>
      </c>
      <c r="H20">
        <v>0</v>
      </c>
      <c r="I20">
        <v>1</v>
      </c>
      <c r="J20">
        <v>1</v>
      </c>
      <c r="K20">
        <v>1</v>
      </c>
      <c r="L20">
        <v>1</v>
      </c>
      <c r="M20">
        <v>0</v>
      </c>
      <c r="N20">
        <v>0</v>
      </c>
      <c r="O20">
        <v>0</v>
      </c>
      <c r="P20">
        <v>1</v>
      </c>
      <c r="Q20">
        <v>1</v>
      </c>
      <c r="R20">
        <v>1</v>
      </c>
      <c r="S20">
        <v>0</v>
      </c>
      <c r="T20">
        <v>1</v>
      </c>
      <c r="U20">
        <v>1</v>
      </c>
      <c r="V20">
        <v>1</v>
      </c>
      <c r="W20">
        <v>1</v>
      </c>
      <c r="X20">
        <v>1</v>
      </c>
      <c r="Y20">
        <v>0</v>
      </c>
      <c r="Z20">
        <v>0</v>
      </c>
      <c r="AA20">
        <v>1</v>
      </c>
      <c r="AB20">
        <v>0</v>
      </c>
      <c r="AC20">
        <v>0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0</v>
      </c>
      <c r="AJ20" s="13"/>
      <c r="AK20" s="14"/>
    </row>
    <row r="21" spans="1:37" ht="12.75">
      <c r="A21" s="26">
        <v>19</v>
      </c>
      <c r="B21" s="4" t="s">
        <v>132</v>
      </c>
      <c r="C21" s="4" t="s">
        <v>85</v>
      </c>
      <c r="D21" s="4" t="s">
        <v>93</v>
      </c>
      <c r="E21" s="4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0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0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0</v>
      </c>
      <c r="AH21">
        <v>0</v>
      </c>
      <c r="AI21">
        <v>0</v>
      </c>
      <c r="AJ21" s="13"/>
      <c r="AK21" s="14"/>
    </row>
    <row r="22" spans="1:37" ht="12.75">
      <c r="A22" s="26">
        <v>20</v>
      </c>
      <c r="B22" s="4" t="s">
        <v>133</v>
      </c>
      <c r="C22" s="4" t="s">
        <v>134</v>
      </c>
      <c r="D22" s="4" t="s">
        <v>96</v>
      </c>
      <c r="E22" s="4">
        <v>0</v>
      </c>
      <c r="F22">
        <v>0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R22">
        <v>1</v>
      </c>
      <c r="S22">
        <v>0</v>
      </c>
      <c r="T22">
        <v>0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v>0</v>
      </c>
      <c r="AB22">
        <v>0</v>
      </c>
      <c r="AC22">
        <v>1</v>
      </c>
      <c r="AD22">
        <v>1</v>
      </c>
      <c r="AE22">
        <v>0</v>
      </c>
      <c r="AF22">
        <v>1</v>
      </c>
      <c r="AG22">
        <v>1</v>
      </c>
      <c r="AH22">
        <v>0</v>
      </c>
      <c r="AI22">
        <v>1</v>
      </c>
      <c r="AJ22" s="13"/>
      <c r="AK22" s="14"/>
    </row>
    <row r="23" spans="1:37" ht="12.75">
      <c r="A23" s="26">
        <v>21</v>
      </c>
      <c r="B23" s="4" t="s">
        <v>135</v>
      </c>
      <c r="C23" s="4" t="s">
        <v>95</v>
      </c>
      <c r="D23" s="4" t="s">
        <v>96</v>
      </c>
      <c r="E23" s="4">
        <v>0</v>
      </c>
      <c r="F23">
        <v>0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0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0</v>
      </c>
      <c r="AI23">
        <v>1</v>
      </c>
      <c r="AJ23" s="13"/>
      <c r="AK23" s="14"/>
    </row>
    <row r="24" spans="1:37" ht="12.75">
      <c r="A24" s="26">
        <v>22</v>
      </c>
      <c r="B24" s="4" t="s">
        <v>136</v>
      </c>
      <c r="C24" s="4" t="s">
        <v>99</v>
      </c>
      <c r="D24" s="4" t="s">
        <v>121</v>
      </c>
      <c r="E24" s="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1</v>
      </c>
      <c r="Q24">
        <v>1</v>
      </c>
      <c r="R24">
        <v>0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 s="13"/>
      <c r="AK24" s="14"/>
    </row>
    <row r="25" spans="1:37" ht="12.75">
      <c r="A25" s="26">
        <v>23</v>
      </c>
      <c r="B25" s="4" t="s">
        <v>137</v>
      </c>
      <c r="C25" s="4" t="s">
        <v>124</v>
      </c>
      <c r="D25" s="4" t="s">
        <v>101</v>
      </c>
      <c r="E25" s="4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0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0</v>
      </c>
      <c r="AJ25" s="13"/>
      <c r="AK25" s="14"/>
    </row>
    <row r="26" spans="1:37" ht="12.75">
      <c r="A26" s="26">
        <v>24</v>
      </c>
      <c r="B26" s="4" t="s">
        <v>138</v>
      </c>
      <c r="C26" s="4" t="s">
        <v>139</v>
      </c>
      <c r="D26" s="4" t="s">
        <v>140</v>
      </c>
      <c r="E26" s="4">
        <v>0</v>
      </c>
      <c r="F26">
        <v>0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1</v>
      </c>
      <c r="U26">
        <v>0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1</v>
      </c>
      <c r="AI26">
        <v>0</v>
      </c>
      <c r="AJ26" s="13"/>
      <c r="AK26" s="14"/>
    </row>
    <row r="27" spans="1:37" ht="12.75">
      <c r="A27" s="26">
        <v>25</v>
      </c>
      <c r="B27" s="4" t="s">
        <v>141</v>
      </c>
      <c r="C27" s="4" t="s">
        <v>82</v>
      </c>
      <c r="D27" s="4" t="s">
        <v>142</v>
      </c>
      <c r="E27" s="4">
        <v>1</v>
      </c>
      <c r="F27">
        <v>0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0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0</v>
      </c>
      <c r="AH27">
        <v>1</v>
      </c>
      <c r="AI27">
        <v>1</v>
      </c>
      <c r="AJ27" s="13"/>
      <c r="AK27" s="14"/>
    </row>
    <row r="28" spans="1:37" ht="12.75">
      <c r="A28" s="26">
        <v>26</v>
      </c>
      <c r="B28" s="4" t="s">
        <v>143</v>
      </c>
      <c r="C28" s="4" t="s">
        <v>85</v>
      </c>
      <c r="D28" s="4" t="s">
        <v>144</v>
      </c>
      <c r="E28" s="4">
        <v>0</v>
      </c>
      <c r="F28">
        <v>1</v>
      </c>
      <c r="G28">
        <v>1</v>
      </c>
      <c r="H28">
        <v>0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0</v>
      </c>
      <c r="P28">
        <v>1</v>
      </c>
      <c r="Q28">
        <v>1</v>
      </c>
      <c r="R28">
        <v>0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0</v>
      </c>
      <c r="AI28">
        <v>0</v>
      </c>
      <c r="AJ28" s="13"/>
      <c r="AK28" s="14"/>
    </row>
    <row r="29" spans="1:37" ht="12.75">
      <c r="A29" s="26">
        <v>27</v>
      </c>
      <c r="B29" s="4" t="s">
        <v>145</v>
      </c>
      <c r="C29" s="4" t="s">
        <v>84</v>
      </c>
      <c r="D29" s="4" t="s">
        <v>12</v>
      </c>
      <c r="E29" s="4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0</v>
      </c>
      <c r="X29">
        <v>0</v>
      </c>
      <c r="Y29">
        <v>1</v>
      </c>
      <c r="Z29">
        <v>1</v>
      </c>
      <c r="AA29">
        <v>0</v>
      </c>
      <c r="AB29">
        <v>1</v>
      </c>
      <c r="AC29">
        <v>1</v>
      </c>
      <c r="AD29">
        <v>1</v>
      </c>
      <c r="AE29">
        <v>0</v>
      </c>
      <c r="AF29">
        <v>1</v>
      </c>
      <c r="AG29">
        <v>1</v>
      </c>
      <c r="AH29">
        <v>1</v>
      </c>
      <c r="AI29">
        <v>1</v>
      </c>
      <c r="AJ29" s="13"/>
      <c r="AK29" s="14"/>
    </row>
    <row r="30" spans="1:37" ht="12.75">
      <c r="A30" s="26">
        <v>28</v>
      </c>
      <c r="B30" s="4" t="s">
        <v>146</v>
      </c>
      <c r="C30" s="4" t="s">
        <v>85</v>
      </c>
      <c r="D30" s="4" t="s">
        <v>147</v>
      </c>
      <c r="E30" s="4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0</v>
      </c>
      <c r="O30">
        <v>1</v>
      </c>
      <c r="P30">
        <v>1</v>
      </c>
      <c r="Q30">
        <v>1</v>
      </c>
      <c r="R30">
        <v>1</v>
      </c>
      <c r="S30">
        <v>0</v>
      </c>
      <c r="T30">
        <v>1</v>
      </c>
      <c r="U30">
        <v>1</v>
      </c>
      <c r="V30">
        <v>0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 s="13"/>
      <c r="AK30" s="14"/>
    </row>
    <row r="31" spans="1:37" ht="12.75">
      <c r="A31" s="26">
        <v>29</v>
      </c>
      <c r="B31" s="4" t="s">
        <v>148</v>
      </c>
      <c r="C31" s="4" t="s">
        <v>83</v>
      </c>
      <c r="D31" s="4" t="s">
        <v>2</v>
      </c>
      <c r="E31" s="4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0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0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 s="13"/>
      <c r="AK31" s="14"/>
    </row>
    <row r="32" spans="1:37" ht="12.75">
      <c r="A32" s="26">
        <v>30</v>
      </c>
      <c r="B32" s="4" t="s">
        <v>149</v>
      </c>
      <c r="C32" s="4" t="s">
        <v>85</v>
      </c>
      <c r="D32" s="4" t="s">
        <v>3</v>
      </c>
      <c r="E32" s="4">
        <v>1</v>
      </c>
      <c r="F32">
        <v>1</v>
      </c>
      <c r="G32">
        <v>1</v>
      </c>
      <c r="H32">
        <v>1</v>
      </c>
      <c r="I32">
        <v>0</v>
      </c>
      <c r="J32">
        <v>1</v>
      </c>
      <c r="K32">
        <v>1</v>
      </c>
      <c r="L32">
        <v>1</v>
      </c>
      <c r="M32">
        <v>0</v>
      </c>
      <c r="N32">
        <v>1</v>
      </c>
      <c r="O32">
        <v>1</v>
      </c>
      <c r="P32">
        <v>0</v>
      </c>
      <c r="Q32">
        <v>0</v>
      </c>
      <c r="R32">
        <v>0</v>
      </c>
      <c r="S32">
        <v>1</v>
      </c>
      <c r="T32">
        <v>1</v>
      </c>
      <c r="U32">
        <v>1</v>
      </c>
      <c r="V32">
        <v>0</v>
      </c>
      <c r="W32">
        <v>1</v>
      </c>
      <c r="X32">
        <v>1</v>
      </c>
      <c r="Y32">
        <v>1</v>
      </c>
      <c r="Z32">
        <v>0</v>
      </c>
      <c r="AA32">
        <v>1</v>
      </c>
      <c r="AB32">
        <v>1</v>
      </c>
      <c r="AC32">
        <v>1</v>
      </c>
      <c r="AD32">
        <v>1</v>
      </c>
      <c r="AE32">
        <v>0</v>
      </c>
      <c r="AF32">
        <v>1</v>
      </c>
      <c r="AG32">
        <v>1</v>
      </c>
      <c r="AH32">
        <v>0</v>
      </c>
      <c r="AI32">
        <v>1</v>
      </c>
      <c r="AJ32" s="13"/>
      <c r="AK32" s="14"/>
    </row>
    <row r="33" spans="1:37" ht="12.75">
      <c r="A33" s="26">
        <v>31</v>
      </c>
      <c r="B33" s="4" t="s">
        <v>150</v>
      </c>
      <c r="C33" s="4" t="s">
        <v>83</v>
      </c>
      <c r="D33" s="4" t="s">
        <v>101</v>
      </c>
      <c r="E33" s="4">
        <v>0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0</v>
      </c>
      <c r="M33">
        <v>0</v>
      </c>
      <c r="N33">
        <v>0</v>
      </c>
      <c r="O33">
        <v>1</v>
      </c>
      <c r="P33">
        <v>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0</v>
      </c>
      <c r="AI33">
        <v>1</v>
      </c>
      <c r="AJ33" s="13"/>
      <c r="AK33" s="14"/>
    </row>
    <row r="34" spans="1:37" ht="12.75">
      <c r="A34" s="26">
        <v>32</v>
      </c>
      <c r="B34" s="4" t="s">
        <v>151</v>
      </c>
      <c r="C34" s="4" t="s">
        <v>103</v>
      </c>
      <c r="D34" s="4" t="s">
        <v>12</v>
      </c>
      <c r="E34" s="4">
        <v>0</v>
      </c>
      <c r="F34">
        <v>1</v>
      </c>
      <c r="G34">
        <v>0</v>
      </c>
      <c r="H34">
        <v>1</v>
      </c>
      <c r="I34">
        <v>1</v>
      </c>
      <c r="J34">
        <v>1</v>
      </c>
      <c r="K34">
        <v>1</v>
      </c>
      <c r="L34">
        <v>1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1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1</v>
      </c>
      <c r="AH34">
        <v>1</v>
      </c>
      <c r="AI34">
        <v>1</v>
      </c>
      <c r="AJ34" s="13"/>
      <c r="AK34" s="14"/>
    </row>
    <row r="35" spans="1:37" ht="12.75">
      <c r="A35" s="26">
        <v>33</v>
      </c>
      <c r="B35" s="4" t="s">
        <v>152</v>
      </c>
      <c r="C35" s="4" t="s">
        <v>98</v>
      </c>
      <c r="D35" s="4" t="s">
        <v>153</v>
      </c>
      <c r="E35" s="4">
        <v>1</v>
      </c>
      <c r="F35">
        <v>0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1</v>
      </c>
      <c r="P35">
        <v>1</v>
      </c>
      <c r="Q35">
        <v>1</v>
      </c>
      <c r="R35">
        <v>1</v>
      </c>
      <c r="S35">
        <v>1</v>
      </c>
      <c r="T35">
        <v>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0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0</v>
      </c>
      <c r="AI35">
        <v>0</v>
      </c>
      <c r="AJ35" s="13"/>
      <c r="AK35" s="14"/>
    </row>
    <row r="36" spans="1:37" ht="12.75">
      <c r="A36" s="26">
        <v>34</v>
      </c>
      <c r="B36" s="4" t="s">
        <v>154</v>
      </c>
      <c r="C36" s="4" t="s">
        <v>155</v>
      </c>
      <c r="D36" s="4" t="s">
        <v>12</v>
      </c>
      <c r="E36" s="4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0</v>
      </c>
      <c r="O36">
        <v>0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0</v>
      </c>
      <c r="W36">
        <v>1</v>
      </c>
      <c r="X36">
        <v>0</v>
      </c>
      <c r="Y36">
        <v>1</v>
      </c>
      <c r="Z36">
        <v>1</v>
      </c>
      <c r="AA36">
        <v>1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 s="13"/>
      <c r="AK36" s="14"/>
    </row>
    <row r="37" spans="1:37" ht="12.75">
      <c r="A37" s="26">
        <v>35</v>
      </c>
      <c r="B37" s="4" t="s">
        <v>156</v>
      </c>
      <c r="C37" s="4" t="s">
        <v>87</v>
      </c>
      <c r="D37" s="4" t="s">
        <v>11</v>
      </c>
      <c r="E37" s="4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0</v>
      </c>
      <c r="T37">
        <v>1</v>
      </c>
      <c r="U37">
        <v>1</v>
      </c>
      <c r="V37">
        <v>1</v>
      </c>
      <c r="W37">
        <v>0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0</v>
      </c>
      <c r="AI37">
        <v>1</v>
      </c>
      <c r="AJ37" s="13"/>
      <c r="AK37" s="14"/>
    </row>
    <row r="38" spans="1:37" ht="12.75">
      <c r="A38" s="26">
        <v>36</v>
      </c>
      <c r="B38" s="4" t="s">
        <v>157</v>
      </c>
      <c r="C38" s="4" t="s">
        <v>155</v>
      </c>
      <c r="D38" s="4" t="s">
        <v>78</v>
      </c>
      <c r="E38" s="4">
        <v>0</v>
      </c>
      <c r="F38">
        <v>1</v>
      </c>
      <c r="G38">
        <v>1</v>
      </c>
      <c r="H38">
        <v>0</v>
      </c>
      <c r="I38">
        <v>1</v>
      </c>
      <c r="J38">
        <v>1</v>
      </c>
      <c r="K38">
        <v>1</v>
      </c>
      <c r="L38">
        <v>1</v>
      </c>
      <c r="M38">
        <v>0</v>
      </c>
      <c r="N38">
        <v>0</v>
      </c>
      <c r="O38">
        <v>1</v>
      </c>
      <c r="P38">
        <v>1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0</v>
      </c>
      <c r="Y38">
        <v>1</v>
      </c>
      <c r="Z38">
        <v>1</v>
      </c>
      <c r="AA38">
        <v>0</v>
      </c>
      <c r="AB38">
        <v>1</v>
      </c>
      <c r="AC38">
        <v>0</v>
      </c>
      <c r="AD38">
        <v>1</v>
      </c>
      <c r="AE38">
        <v>0</v>
      </c>
      <c r="AF38">
        <v>1</v>
      </c>
      <c r="AG38">
        <v>1</v>
      </c>
      <c r="AH38">
        <v>0</v>
      </c>
      <c r="AI38">
        <v>0</v>
      </c>
      <c r="AJ38" s="13"/>
      <c r="AK38" s="14"/>
    </row>
    <row r="39" spans="1:37" ht="12.75">
      <c r="A39" s="26">
        <v>37</v>
      </c>
      <c r="B39" s="4" t="s">
        <v>158</v>
      </c>
      <c r="C39" s="4" t="s">
        <v>159</v>
      </c>
      <c r="D39" s="4" t="s">
        <v>160</v>
      </c>
      <c r="E39" s="4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v>0</v>
      </c>
      <c r="O39">
        <v>0</v>
      </c>
      <c r="P39">
        <v>1</v>
      </c>
      <c r="Q39">
        <v>1</v>
      </c>
      <c r="R39">
        <v>0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0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0</v>
      </c>
      <c r="AI39">
        <v>1</v>
      </c>
      <c r="AJ39" s="13"/>
      <c r="AK39" s="14"/>
    </row>
    <row r="40" spans="1:37" ht="12.75">
      <c r="A40" s="26">
        <v>38</v>
      </c>
      <c r="B40" s="4" t="s">
        <v>161</v>
      </c>
      <c r="C40" s="4" t="s">
        <v>97</v>
      </c>
      <c r="D40" s="4" t="s">
        <v>162</v>
      </c>
      <c r="E40" s="4">
        <v>0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0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0</v>
      </c>
      <c r="AJ40" s="13"/>
      <c r="AK40" s="14"/>
    </row>
    <row r="41" spans="1:37" ht="12.75">
      <c r="A41" s="26">
        <v>39</v>
      </c>
      <c r="B41" s="4" t="s">
        <v>163</v>
      </c>
      <c r="C41" s="4" t="s">
        <v>9</v>
      </c>
      <c r="D41" s="4" t="s">
        <v>12</v>
      </c>
      <c r="E41" s="4">
        <v>0</v>
      </c>
      <c r="F41">
        <v>0</v>
      </c>
      <c r="G41">
        <v>1</v>
      </c>
      <c r="H41">
        <v>0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0</v>
      </c>
      <c r="U41">
        <v>0</v>
      </c>
      <c r="V41">
        <v>1</v>
      </c>
      <c r="W41">
        <v>1</v>
      </c>
      <c r="X41">
        <v>0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0</v>
      </c>
      <c r="AF41">
        <v>1</v>
      </c>
      <c r="AG41">
        <v>1</v>
      </c>
      <c r="AH41">
        <v>1</v>
      </c>
      <c r="AI41">
        <v>0</v>
      </c>
      <c r="AJ41" s="13"/>
      <c r="AK41" s="14"/>
    </row>
    <row r="42" spans="1:37" ht="12.75">
      <c r="A42" s="26">
        <v>40</v>
      </c>
      <c r="B42" s="4" t="s">
        <v>164</v>
      </c>
      <c r="C42" s="4" t="s">
        <v>165</v>
      </c>
      <c r="D42" s="4" t="s">
        <v>166</v>
      </c>
      <c r="E42" s="4">
        <v>1</v>
      </c>
      <c r="F42">
        <v>0</v>
      </c>
      <c r="G42">
        <v>1</v>
      </c>
      <c r="H42">
        <v>0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 s="13"/>
      <c r="AK42" s="14"/>
    </row>
    <row r="43" spans="1:37" ht="12.75">
      <c r="A43" s="26">
        <v>41</v>
      </c>
      <c r="B43" s="4" t="s">
        <v>167</v>
      </c>
      <c r="C43" s="4" t="s">
        <v>168</v>
      </c>
      <c r="D43" s="4"/>
      <c r="E43" s="4">
        <v>0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0</v>
      </c>
      <c r="N43">
        <v>0</v>
      </c>
      <c r="O43">
        <v>1</v>
      </c>
      <c r="P43">
        <v>0</v>
      </c>
      <c r="Q43">
        <v>1</v>
      </c>
      <c r="R43">
        <v>1</v>
      </c>
      <c r="S43">
        <v>1</v>
      </c>
      <c r="T43">
        <v>0</v>
      </c>
      <c r="U43">
        <v>1</v>
      </c>
      <c r="V43">
        <v>1</v>
      </c>
      <c r="W43">
        <v>1</v>
      </c>
      <c r="X43">
        <v>0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 s="13"/>
      <c r="AK43" s="14"/>
    </row>
    <row r="44" spans="1:37" ht="12.75">
      <c r="A44" s="26">
        <v>42</v>
      </c>
      <c r="B44" s="4" t="s">
        <v>169</v>
      </c>
      <c r="C44" s="4" t="s">
        <v>0</v>
      </c>
      <c r="D44" s="4" t="s">
        <v>140</v>
      </c>
      <c r="E44" s="4">
        <v>1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0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0</v>
      </c>
      <c r="AJ44" s="13"/>
      <c r="AK44" s="14"/>
    </row>
    <row r="45" spans="1:37" ht="12.75">
      <c r="A45" s="26">
        <v>43</v>
      </c>
      <c r="B45" s="4" t="s">
        <v>170</v>
      </c>
      <c r="C45" s="4" t="s">
        <v>4</v>
      </c>
      <c r="D45" s="4" t="s">
        <v>78</v>
      </c>
      <c r="E45" s="4">
        <v>1</v>
      </c>
      <c r="F45">
        <v>0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0</v>
      </c>
      <c r="AI45">
        <v>1</v>
      </c>
      <c r="AJ45" s="13"/>
      <c r="AK45" s="14"/>
    </row>
    <row r="46" spans="1:37" ht="12.75">
      <c r="A46" s="26">
        <v>44</v>
      </c>
      <c r="B46" s="4" t="s">
        <v>171</v>
      </c>
      <c r="C46" s="4" t="s">
        <v>172</v>
      </c>
      <c r="D46" s="4" t="s">
        <v>125</v>
      </c>
      <c r="E46" s="4">
        <v>1</v>
      </c>
      <c r="F46">
        <v>0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0</v>
      </c>
      <c r="N46">
        <v>1</v>
      </c>
      <c r="O46">
        <v>0</v>
      </c>
      <c r="P46">
        <v>1</v>
      </c>
      <c r="Q46">
        <v>0</v>
      </c>
      <c r="R46">
        <v>0</v>
      </c>
      <c r="S46">
        <v>1</v>
      </c>
      <c r="T46">
        <v>1</v>
      </c>
      <c r="U46">
        <v>1</v>
      </c>
      <c r="V46">
        <v>1</v>
      </c>
      <c r="W46">
        <v>0</v>
      </c>
      <c r="X46">
        <v>1</v>
      </c>
      <c r="Y46">
        <v>1</v>
      </c>
      <c r="Z46">
        <v>0</v>
      </c>
      <c r="AA46">
        <v>0</v>
      </c>
      <c r="AB46">
        <v>1</v>
      </c>
      <c r="AC46">
        <v>1</v>
      </c>
      <c r="AD46">
        <v>0</v>
      </c>
      <c r="AE46">
        <v>1</v>
      </c>
      <c r="AF46">
        <v>1</v>
      </c>
      <c r="AG46">
        <v>0</v>
      </c>
      <c r="AH46">
        <v>0</v>
      </c>
      <c r="AI46">
        <v>0</v>
      </c>
      <c r="AJ46" s="13"/>
      <c r="AK46" s="14"/>
    </row>
    <row r="47" spans="1:37" ht="12.75">
      <c r="A47" s="26">
        <v>45</v>
      </c>
      <c r="B47" s="4" t="s">
        <v>173</v>
      </c>
      <c r="C47" s="4" t="s">
        <v>0</v>
      </c>
      <c r="D47" s="4" t="s">
        <v>174</v>
      </c>
      <c r="E47" s="4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0</v>
      </c>
      <c r="AF47">
        <v>1</v>
      </c>
      <c r="AG47">
        <v>0</v>
      </c>
      <c r="AH47">
        <v>1</v>
      </c>
      <c r="AI47">
        <v>1</v>
      </c>
      <c r="AJ47" s="13"/>
      <c r="AK47" s="14"/>
    </row>
    <row r="48" spans="1:37" ht="12.75">
      <c r="A48" s="26">
        <v>46</v>
      </c>
      <c r="B48" s="4" t="s">
        <v>175</v>
      </c>
      <c r="C48" s="4" t="s">
        <v>10</v>
      </c>
      <c r="D48" s="4" t="s">
        <v>1</v>
      </c>
      <c r="E48" s="4">
        <v>0</v>
      </c>
      <c r="F48">
        <v>0</v>
      </c>
      <c r="G48">
        <v>1</v>
      </c>
      <c r="H48">
        <v>0</v>
      </c>
      <c r="I48">
        <v>0</v>
      </c>
      <c r="J48">
        <v>1</v>
      </c>
      <c r="K48">
        <v>1</v>
      </c>
      <c r="L48">
        <v>1</v>
      </c>
      <c r="M48">
        <v>0</v>
      </c>
      <c r="N48">
        <v>0</v>
      </c>
      <c r="O48">
        <v>1</v>
      </c>
      <c r="P48">
        <v>1</v>
      </c>
      <c r="Q48">
        <v>1</v>
      </c>
      <c r="R48">
        <v>1</v>
      </c>
      <c r="S48">
        <v>1</v>
      </c>
      <c r="T48">
        <v>0</v>
      </c>
      <c r="U48">
        <v>1</v>
      </c>
      <c r="V48">
        <v>1</v>
      </c>
      <c r="W48">
        <v>1</v>
      </c>
      <c r="X48">
        <v>0</v>
      </c>
      <c r="Y48">
        <v>1</v>
      </c>
      <c r="Z48">
        <v>0</v>
      </c>
      <c r="AA48">
        <v>0</v>
      </c>
      <c r="AB48">
        <v>1</v>
      </c>
      <c r="AC48">
        <v>0</v>
      </c>
      <c r="AD48">
        <v>1</v>
      </c>
      <c r="AE48">
        <v>1</v>
      </c>
      <c r="AF48">
        <v>0</v>
      </c>
      <c r="AG48">
        <v>1</v>
      </c>
      <c r="AH48">
        <v>1</v>
      </c>
      <c r="AI48">
        <v>0</v>
      </c>
      <c r="AJ48" s="13"/>
      <c r="AK48" s="14"/>
    </row>
    <row r="49" spans="1:37" ht="12.75">
      <c r="A49" s="26">
        <v>47</v>
      </c>
      <c r="B49" s="4" t="s">
        <v>176</v>
      </c>
      <c r="C49" s="4" t="s">
        <v>9</v>
      </c>
      <c r="D49" s="4" t="s">
        <v>177</v>
      </c>
      <c r="E49" s="4">
        <v>1</v>
      </c>
      <c r="F49">
        <v>1</v>
      </c>
      <c r="G49">
        <v>1</v>
      </c>
      <c r="H49">
        <v>1</v>
      </c>
      <c r="I49">
        <v>0</v>
      </c>
      <c r="J49">
        <v>1</v>
      </c>
      <c r="K49">
        <v>1</v>
      </c>
      <c r="L49">
        <v>1</v>
      </c>
      <c r="M49">
        <v>1</v>
      </c>
      <c r="N49">
        <v>0</v>
      </c>
      <c r="O49">
        <v>0</v>
      </c>
      <c r="P49">
        <v>1</v>
      </c>
      <c r="Q49">
        <v>1</v>
      </c>
      <c r="R49">
        <v>1</v>
      </c>
      <c r="S49">
        <v>1</v>
      </c>
      <c r="T49">
        <v>0</v>
      </c>
      <c r="U49">
        <v>1</v>
      </c>
      <c r="V49">
        <v>1</v>
      </c>
      <c r="W49">
        <v>1</v>
      </c>
      <c r="X49">
        <v>0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0</v>
      </c>
      <c r="AF49">
        <v>1</v>
      </c>
      <c r="AG49">
        <v>1</v>
      </c>
      <c r="AH49">
        <v>1</v>
      </c>
      <c r="AI49">
        <v>0</v>
      </c>
      <c r="AJ49" s="13"/>
      <c r="AK49" s="14"/>
    </row>
    <row r="50" spans="1:37" ht="12.75">
      <c r="A50" s="26">
        <v>48</v>
      </c>
      <c r="B50" s="4" t="s">
        <v>178</v>
      </c>
      <c r="C50" s="4" t="s">
        <v>179</v>
      </c>
      <c r="D50" s="4" t="s">
        <v>86</v>
      </c>
      <c r="E50" s="4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1</v>
      </c>
      <c r="X50">
        <v>1</v>
      </c>
      <c r="Y50">
        <v>0</v>
      </c>
      <c r="Z50">
        <v>1</v>
      </c>
      <c r="AA50">
        <v>1</v>
      </c>
      <c r="AB50">
        <v>0</v>
      </c>
      <c r="AC50">
        <v>1</v>
      </c>
      <c r="AD50">
        <v>1</v>
      </c>
      <c r="AE50">
        <v>1</v>
      </c>
      <c r="AF50">
        <v>1</v>
      </c>
      <c r="AG50">
        <v>0</v>
      </c>
      <c r="AH50">
        <v>1</v>
      </c>
      <c r="AI50">
        <v>0</v>
      </c>
      <c r="AJ50" s="13"/>
      <c r="AK50" s="14"/>
    </row>
    <row r="51" spans="1:37" ht="12.75">
      <c r="A51" s="26">
        <v>49</v>
      </c>
      <c r="B51" s="4" t="s">
        <v>180</v>
      </c>
      <c r="C51" s="4" t="s">
        <v>181</v>
      </c>
      <c r="D51" s="4" t="s">
        <v>78</v>
      </c>
      <c r="E51" s="4">
        <v>0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0</v>
      </c>
      <c r="AJ51" s="13"/>
      <c r="AK51" s="14"/>
    </row>
    <row r="52" spans="1:37" ht="12.75">
      <c r="A52" s="26">
        <v>50</v>
      </c>
      <c r="B52" s="4" t="s">
        <v>182</v>
      </c>
      <c r="C52" s="4" t="s">
        <v>134</v>
      </c>
      <c r="D52" s="4" t="s">
        <v>102</v>
      </c>
      <c r="E52" s="4">
        <v>0</v>
      </c>
      <c r="F52">
        <v>1</v>
      </c>
      <c r="G52">
        <v>1</v>
      </c>
      <c r="H52">
        <v>1</v>
      </c>
      <c r="I52">
        <v>0</v>
      </c>
      <c r="J52">
        <v>1</v>
      </c>
      <c r="K52">
        <v>1</v>
      </c>
      <c r="L52">
        <v>1</v>
      </c>
      <c r="M52">
        <v>1</v>
      </c>
      <c r="N52">
        <v>0</v>
      </c>
      <c r="O52">
        <v>0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0</v>
      </c>
      <c r="W52">
        <v>1</v>
      </c>
      <c r="X52">
        <v>0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 s="13"/>
      <c r="AK52" s="14"/>
    </row>
    <row r="53" spans="1:37" ht="12.75">
      <c r="A53" s="26">
        <v>51</v>
      </c>
      <c r="B53" s="4" t="s">
        <v>183</v>
      </c>
      <c r="C53" s="4" t="s">
        <v>184</v>
      </c>
      <c r="D53" s="4" t="s">
        <v>94</v>
      </c>
      <c r="E53" s="4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0</v>
      </c>
      <c r="AJ53" s="13"/>
      <c r="AK53" s="14"/>
    </row>
    <row r="54" spans="1:37" ht="12.75">
      <c r="A54" s="26">
        <v>52</v>
      </c>
      <c r="B54" s="4" t="s">
        <v>185</v>
      </c>
      <c r="C54" s="4" t="s">
        <v>186</v>
      </c>
      <c r="D54" s="4" t="s">
        <v>81</v>
      </c>
      <c r="E54" s="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0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0</v>
      </c>
      <c r="Y54">
        <v>0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0</v>
      </c>
      <c r="AI54">
        <v>1</v>
      </c>
      <c r="AJ54" s="13"/>
      <c r="AK54" s="14"/>
    </row>
    <row r="55" spans="1:37" ht="12.75">
      <c r="A55" s="26">
        <v>53</v>
      </c>
      <c r="B55" s="4" t="s">
        <v>100</v>
      </c>
      <c r="C55" s="4" t="s">
        <v>85</v>
      </c>
      <c r="D55" s="4" t="s">
        <v>91</v>
      </c>
      <c r="E55" s="4">
        <v>1</v>
      </c>
      <c r="F55">
        <v>1</v>
      </c>
      <c r="G55">
        <v>1</v>
      </c>
      <c r="H55">
        <v>1</v>
      </c>
      <c r="I55">
        <v>0</v>
      </c>
      <c r="J55">
        <v>1</v>
      </c>
      <c r="K55">
        <v>1</v>
      </c>
      <c r="L55">
        <v>1</v>
      </c>
      <c r="M55">
        <v>1</v>
      </c>
      <c r="N55">
        <v>1</v>
      </c>
      <c r="O55">
        <v>0</v>
      </c>
      <c r="P55">
        <v>1</v>
      </c>
      <c r="Q55">
        <v>1</v>
      </c>
      <c r="R55">
        <v>0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0</v>
      </c>
      <c r="AF55">
        <v>1</v>
      </c>
      <c r="AG55">
        <v>1</v>
      </c>
      <c r="AH55">
        <v>0</v>
      </c>
      <c r="AI55">
        <v>1</v>
      </c>
      <c r="AJ55" s="13"/>
      <c r="AK55" s="14"/>
    </row>
    <row r="56" spans="1:37" ht="12.75">
      <c r="A56" s="26">
        <v>54</v>
      </c>
      <c r="B56" s="4" t="s">
        <v>187</v>
      </c>
      <c r="C56" s="4" t="s">
        <v>188</v>
      </c>
      <c r="D56" s="4" t="s">
        <v>11</v>
      </c>
      <c r="E56" s="4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0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0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0</v>
      </c>
      <c r="AJ56" s="13"/>
      <c r="AK56" s="14"/>
    </row>
    <row r="57" spans="1:37" ht="12.75">
      <c r="A57" s="26">
        <v>55</v>
      </c>
      <c r="B57" s="4" t="s">
        <v>189</v>
      </c>
      <c r="C57" s="4" t="s">
        <v>190</v>
      </c>
      <c r="D57" s="4" t="s">
        <v>92</v>
      </c>
      <c r="E57" s="4">
        <v>0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0</v>
      </c>
      <c r="AJ57" s="13"/>
      <c r="AK57" s="14"/>
    </row>
    <row r="58" spans="1:37" ht="12.75">
      <c r="A58" s="26">
        <v>56</v>
      </c>
      <c r="B58" s="4" t="s">
        <v>191</v>
      </c>
      <c r="C58" s="4" t="s">
        <v>192</v>
      </c>
      <c r="D58" s="4" t="s">
        <v>140</v>
      </c>
      <c r="E58" s="4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0</v>
      </c>
      <c r="O58">
        <v>1</v>
      </c>
      <c r="P58">
        <v>1</v>
      </c>
      <c r="Q58">
        <v>1</v>
      </c>
      <c r="R58">
        <v>1</v>
      </c>
      <c r="S58">
        <v>1</v>
      </c>
      <c r="T58">
        <v>0</v>
      </c>
      <c r="U58">
        <v>1</v>
      </c>
      <c r="V58">
        <v>0</v>
      </c>
      <c r="W58">
        <v>1</v>
      </c>
      <c r="X58">
        <v>0</v>
      </c>
      <c r="Y58">
        <v>1</v>
      </c>
      <c r="Z58">
        <v>0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0</v>
      </c>
      <c r="AI58">
        <v>0</v>
      </c>
      <c r="AJ58" s="13"/>
      <c r="AK58" s="14"/>
    </row>
    <row r="59" spans="1:37" ht="12.75">
      <c r="A59" s="26">
        <v>57</v>
      </c>
      <c r="B59" s="4" t="s">
        <v>193</v>
      </c>
      <c r="C59" s="4" t="s">
        <v>194</v>
      </c>
      <c r="D59" s="4" t="s">
        <v>89</v>
      </c>
      <c r="E59" s="4">
        <v>1</v>
      </c>
      <c r="F59">
        <v>0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1</v>
      </c>
      <c r="Y59">
        <v>0</v>
      </c>
      <c r="Z59">
        <v>1</v>
      </c>
      <c r="AA59">
        <v>1</v>
      </c>
      <c r="AB59">
        <v>1</v>
      </c>
      <c r="AC59">
        <v>1</v>
      </c>
      <c r="AD59">
        <v>0</v>
      </c>
      <c r="AE59">
        <v>0</v>
      </c>
      <c r="AF59">
        <v>0</v>
      </c>
      <c r="AG59">
        <v>1</v>
      </c>
      <c r="AH59">
        <v>0</v>
      </c>
      <c r="AI59">
        <v>0</v>
      </c>
      <c r="AJ59" s="13"/>
      <c r="AK59" s="14"/>
    </row>
    <row r="60" spans="1:35" ht="28.5" customHeight="1">
      <c r="A60" s="30" t="s">
        <v>64</v>
      </c>
      <c r="B60" s="31"/>
      <c r="C60" s="31"/>
      <c r="D60" s="32"/>
      <c r="E60" s="15">
        <f aca="true" t="shared" si="0" ref="E60:AI60">COUNTIF(E3:E59,1)</f>
        <v>36</v>
      </c>
      <c r="F60" s="15">
        <f t="shared" si="0"/>
        <v>42</v>
      </c>
      <c r="G60" s="15">
        <f t="shared" si="0"/>
        <v>56</v>
      </c>
      <c r="H60" s="15">
        <f t="shared" si="0"/>
        <v>48</v>
      </c>
      <c r="I60" s="15">
        <f t="shared" si="0"/>
        <v>50</v>
      </c>
      <c r="J60" s="15">
        <f t="shared" si="0"/>
        <v>57</v>
      </c>
      <c r="K60" s="15">
        <f t="shared" si="0"/>
        <v>57</v>
      </c>
      <c r="L60" s="15">
        <f t="shared" si="0"/>
        <v>53</v>
      </c>
      <c r="M60" s="15">
        <f t="shared" si="0"/>
        <v>38</v>
      </c>
      <c r="N60" s="15">
        <f t="shared" si="0"/>
        <v>33</v>
      </c>
      <c r="O60" s="15">
        <f t="shared" si="0"/>
        <v>33</v>
      </c>
      <c r="P60" s="15">
        <f t="shared" si="0"/>
        <v>46</v>
      </c>
      <c r="Q60" s="15">
        <f t="shared" si="0"/>
        <v>49</v>
      </c>
      <c r="R60" s="15">
        <f t="shared" si="0"/>
        <v>41</v>
      </c>
      <c r="S60" s="15">
        <f t="shared" si="0"/>
        <v>47</v>
      </c>
      <c r="T60" s="15">
        <f t="shared" si="0"/>
        <v>43</v>
      </c>
      <c r="U60" s="15">
        <f t="shared" si="0"/>
        <v>47</v>
      </c>
      <c r="V60" s="15">
        <f t="shared" si="0"/>
        <v>47</v>
      </c>
      <c r="W60" s="15">
        <f t="shared" si="0"/>
        <v>53</v>
      </c>
      <c r="X60" s="15">
        <f t="shared" si="0"/>
        <v>38</v>
      </c>
      <c r="Y60" s="15">
        <f t="shared" si="0"/>
        <v>52</v>
      </c>
      <c r="Z60" s="15">
        <f t="shared" si="0"/>
        <v>49</v>
      </c>
      <c r="AA60" s="15">
        <f t="shared" si="0"/>
        <v>44</v>
      </c>
      <c r="AB60" s="15">
        <f t="shared" si="0"/>
        <v>45</v>
      </c>
      <c r="AC60" s="15">
        <f t="shared" si="0"/>
        <v>50</v>
      </c>
      <c r="AD60" s="15">
        <f t="shared" si="0"/>
        <v>49</v>
      </c>
      <c r="AE60" s="15">
        <f t="shared" si="0"/>
        <v>41</v>
      </c>
      <c r="AF60" s="15">
        <f t="shared" si="0"/>
        <v>53</v>
      </c>
      <c r="AG60" s="15">
        <f t="shared" si="0"/>
        <v>49</v>
      </c>
      <c r="AH60" s="15">
        <f t="shared" si="0"/>
        <v>32</v>
      </c>
      <c r="AI60" s="15">
        <f t="shared" si="0"/>
        <v>33</v>
      </c>
    </row>
    <row r="61" spans="1:35" ht="32.25" customHeight="1">
      <c r="A61" s="30" t="s">
        <v>65</v>
      </c>
      <c r="B61" s="31"/>
      <c r="C61" s="31"/>
      <c r="D61" s="32"/>
      <c r="E61" s="16">
        <f>E60/57</f>
        <v>0.631578947368421</v>
      </c>
      <c r="F61" s="16">
        <f aca="true" t="shared" si="1" ref="F61:AI61">F60/57</f>
        <v>0.7368421052631579</v>
      </c>
      <c r="G61" s="16">
        <f t="shared" si="1"/>
        <v>0.9824561403508771</v>
      </c>
      <c r="H61" s="16">
        <f t="shared" si="1"/>
        <v>0.8421052631578947</v>
      </c>
      <c r="I61" s="16">
        <f t="shared" si="1"/>
        <v>0.8771929824561403</v>
      </c>
      <c r="J61" s="16">
        <f t="shared" si="1"/>
        <v>1</v>
      </c>
      <c r="K61" s="16">
        <f t="shared" si="1"/>
        <v>1</v>
      </c>
      <c r="L61" s="16">
        <f t="shared" si="1"/>
        <v>0.9298245614035088</v>
      </c>
      <c r="M61" s="16">
        <f t="shared" si="1"/>
        <v>0.6666666666666666</v>
      </c>
      <c r="N61" s="16">
        <f t="shared" si="1"/>
        <v>0.5789473684210527</v>
      </c>
      <c r="O61" s="16">
        <f t="shared" si="1"/>
        <v>0.5789473684210527</v>
      </c>
      <c r="P61" s="16">
        <f t="shared" si="1"/>
        <v>0.8070175438596491</v>
      </c>
      <c r="Q61" s="16">
        <f t="shared" si="1"/>
        <v>0.8596491228070176</v>
      </c>
      <c r="R61" s="16">
        <f t="shared" si="1"/>
        <v>0.7192982456140351</v>
      </c>
      <c r="S61" s="16">
        <f t="shared" si="1"/>
        <v>0.8245614035087719</v>
      </c>
      <c r="T61" s="16">
        <f t="shared" si="1"/>
        <v>0.7543859649122807</v>
      </c>
      <c r="U61" s="16">
        <f t="shared" si="1"/>
        <v>0.8245614035087719</v>
      </c>
      <c r="V61" s="16">
        <f t="shared" si="1"/>
        <v>0.8245614035087719</v>
      </c>
      <c r="W61" s="16">
        <f t="shared" si="1"/>
        <v>0.9298245614035088</v>
      </c>
      <c r="X61" s="16">
        <f t="shared" si="1"/>
        <v>0.6666666666666666</v>
      </c>
      <c r="Y61" s="16">
        <f t="shared" si="1"/>
        <v>0.9122807017543859</v>
      </c>
      <c r="Z61" s="16">
        <f t="shared" si="1"/>
        <v>0.8596491228070176</v>
      </c>
      <c r="AA61" s="16">
        <f t="shared" si="1"/>
        <v>0.7719298245614035</v>
      </c>
      <c r="AB61" s="16">
        <f t="shared" si="1"/>
        <v>0.7894736842105263</v>
      </c>
      <c r="AC61" s="16">
        <f t="shared" si="1"/>
        <v>0.8771929824561403</v>
      </c>
      <c r="AD61" s="16">
        <f t="shared" si="1"/>
        <v>0.8596491228070176</v>
      </c>
      <c r="AE61" s="16">
        <f t="shared" si="1"/>
        <v>0.7192982456140351</v>
      </c>
      <c r="AF61" s="16">
        <f t="shared" si="1"/>
        <v>0.9298245614035088</v>
      </c>
      <c r="AG61" s="16">
        <f t="shared" si="1"/>
        <v>0.8596491228070176</v>
      </c>
      <c r="AH61" s="16">
        <f t="shared" si="1"/>
        <v>0.5614035087719298</v>
      </c>
      <c r="AI61" s="16">
        <f t="shared" si="1"/>
        <v>0.5789473684210527</v>
      </c>
    </row>
  </sheetData>
  <mergeCells count="3">
    <mergeCell ref="A61:D61"/>
    <mergeCell ref="A1:E1"/>
    <mergeCell ref="A60:D60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gli</dc:creator>
  <cp:keywords/>
  <dc:description/>
  <cp:lastModifiedBy>Семья</cp:lastModifiedBy>
  <cp:lastPrinted>2006-06-16T03:30:24Z</cp:lastPrinted>
  <dcterms:created xsi:type="dcterms:W3CDTF">2006-04-07T09:23:13Z</dcterms:created>
  <dcterms:modified xsi:type="dcterms:W3CDTF">2008-09-17T17:07:24Z</dcterms:modified>
  <cp:category/>
  <cp:version/>
  <cp:contentType/>
  <cp:contentStatus/>
</cp:coreProperties>
</file>